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95" yWindow="555" windowWidth="12390" windowHeight="925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0">'1'!$11:$11</definedName>
    <definedName name="_xlnm.Print_Titles" localSheetId="1">'2'!$11:$12</definedName>
    <definedName name="_xlnm.Print_Titles" localSheetId="6">'7'!$11:$12</definedName>
    <definedName name="_xlnm.Print_Area" localSheetId="0">'1'!$A$1:$D$57</definedName>
    <definedName name="_xlnm.Print_Area" localSheetId="2">'3'!$A$1:$D$36</definedName>
    <definedName name="_xlnm.Print_Area" localSheetId="3">'4'!$A$1:$E$29</definedName>
    <definedName name="_xlnm.Print_Area" localSheetId="6">'7'!$A$1:$H$234</definedName>
    <definedName name="_xlnm.Print_Area" localSheetId="7">'8'!$A$1:$I$187</definedName>
  </definedNames>
  <calcPr fullCalcOnLoad="1"/>
</workbook>
</file>

<file path=xl/sharedStrings.xml><?xml version="1.0" encoding="utf-8"?>
<sst xmlns="http://schemas.openxmlformats.org/spreadsheetml/2006/main" count="2350" uniqueCount="399">
  <si>
    <t>Наименование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</si>
  <si>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</si>
  <si>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</si>
  <si>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</si>
  <si>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</si>
  <si>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</si>
  <si>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</si>
  <si>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</si>
  <si>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</si>
  <si>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</si>
  <si>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</si>
  <si>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</si>
  <si>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</si>
  <si>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</si>
  <si>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</si>
  <si>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</si>
  <si>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</si>
  <si>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</si>
  <si>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</si>
  <si>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</si>
  <si>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</si>
  <si>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</si>
  <si>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</si>
  <si>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</si>
  <si>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</si>
  <si>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</si>
  <si>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</si>
  <si>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</si>
  <si>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</si>
  <si>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</si>
  <si>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</si>
  <si>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</si>
  <si>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</si>
  <si>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</si>
  <si>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</si>
  <si>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</si>
  <si>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</si>
  <si>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</si>
  <si>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</si>
  <si>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</si>
  <si>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</si>
  <si>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</si>
  <si>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</si>
  <si>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</si>
  <si>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</si>
  <si>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</si>
  <si>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</si>
  <si>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</si>
  <si>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</si>
  <si>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</si>
  <si>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</si>
  <si>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</si>
  <si>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</si>
  <si>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</si>
  <si>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</si>
  <si>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</si>
  <si>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</si>
  <si>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</si>
  <si>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</si>
  <si>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</si>
  <si>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</si>
  <si>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</si>
  <si>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</si>
  <si>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</si>
  <si>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</si>
  <si>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</si>
  <si>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</si>
  <si>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</si>
  <si>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</si>
  <si>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</si>
  <si>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</si>
  <si>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</si>
  <si>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</si>
  <si>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</si>
  <si>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</si>
  <si>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</si>
  <si>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</si>
  <si>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</si>
  <si>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</si>
  <si>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</si>
  <si>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</si>
  <si>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</si>
  <si>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</si>
  <si>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</si>
  <si>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</si>
  <si>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</si>
  <si>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</si>
  <si>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</si>
  <si>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</si>
  <si>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</si>
  <si>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</si>
  <si>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</si>
  <si>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</si>
  <si>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</si>
  <si>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</si>
  <si>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</si>
  <si>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</si>
  <si>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</si>
  <si>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</si>
  <si>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</si>
  <si>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</si>
  <si>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</si>
  <si>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</si>
  <si>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</si>
  <si>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</si>
  <si>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</si>
  <si>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</si>
  <si>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</si>
  <si>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</si>
  <si>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</si>
  <si>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</si>
  <si>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</si>
  <si>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</si>
  <si>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</si>
  <si>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</si>
  <si>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</si>
  <si>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</si>
  <si>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</si>
  <si>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</si>
  <si>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</si>
  <si>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</si>
  <si>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</si>
  <si>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</si>
  <si>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</si>
  <si>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</si>
  <si>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</si>
  <si>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</si>
  <si>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</si>
  <si>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</si>
  <si>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</si>
  <si>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</si>
  <si>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</si>
  <si>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</si>
  <si>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</si>
  <si>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</si>
  <si>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</si>
  <si>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</si>
  <si>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</si>
  <si>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</si>
  <si>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</si>
  <si>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</si>
  <si>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</si>
  <si>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</si>
  <si>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</si>
  <si>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</si>
  <si>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</si>
  <si>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</si>
  <si>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</si>
  <si>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</si>
  <si>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</si>
  <si>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</si>
  <si>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</si>
  <si>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</si>
  <si>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</si>
  <si>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</si>
  <si>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</si>
  <si>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</si>
  <si>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</si>
  <si>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</si>
  <si>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</si>
  <si>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</si>
  <si>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</si>
  <si>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</si>
  <si>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</si>
  <si>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</si>
  <si>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</si>
  <si>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</si>
  <si>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</si>
  <si>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</si>
  <si>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</si>
  <si>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</si>
  <si>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</si>
  <si>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</si>
  <si>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</si>
  <si>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</si>
  <si>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</si>
  <si>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</si>
  <si>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</si>
  <si>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</si>
  <si>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</si>
  <si>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</si>
  <si>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</si>
  <si>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</si>
  <si>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</si>
  <si>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</si>
  <si>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</si>
  <si>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</si>
  <si>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</si>
  <si>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</si>
  <si>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</si>
  <si>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</si>
  <si>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</si>
  <si>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</si>
  <si>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</si>
  <si>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</si>
  <si>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</si>
  <si>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</si>
  <si>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</si>
  <si>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</si>
  <si>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</si>
  <si>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</si>
  <si>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</si>
  <si>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</si>
  <si>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</si>
  <si>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</si>
  <si>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</si>
  <si>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</si>
  <si>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</si>
  <si>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</si>
  <si>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</si>
  <si>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</si>
  <si>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</si>
  <si>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</si>
  <si>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</si>
  <si>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</si>
  <si>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</si>
  <si>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</si>
  <si>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</si>
  <si>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</si>
  <si>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</si>
  <si>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</si>
  <si>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</si>
  <si>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</si>
  <si>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</si>
  <si>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</si>
  <si>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</si>
  <si>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</si>
  <si>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</si>
  <si>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</si>
  <si>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</si>
  <si>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</si>
  <si>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</si>
  <si>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</si>
  <si>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</si>
  <si>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</si>
  <si>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</si>
  <si>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</si>
  <si>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</si>
  <si>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</si>
  <si>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991 01 05 00 00 00 0000 500</t>
  </si>
  <si>
    <t>991 01 05 02 01 10 0000 510</t>
  </si>
  <si>
    <t>991 01 05 00 00 00 0000 600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</si>
  <si>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</si>
  <si>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</si>
  <si>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</si>
  <si>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</si>
  <si>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</si>
  <si>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</si>
  <si>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</si>
  <si>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</si>
  <si>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</si>
  <si>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Межбюджетные трансферты на первоочередные расходы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</si>
  <si>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</si>
  <si>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</si>
  <si>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</si>
  <si>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</si>
  <si>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</si>
  <si>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</si>
  <si>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</si>
  <si>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</si>
  <si>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</si>
  <si>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</si>
  <si>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</si>
  <si>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</si>
  <si>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</si>
  <si>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</si>
  <si>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</si>
  <si>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</si>
  <si>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</si>
  <si>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</si>
  <si>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</si>
  <si>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</si>
  <si>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</si>
  <si>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</si>
  <si>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</si>
  <si>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</si>
  <si>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</si>
  <si>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</si>
  <si>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</si>
  <si>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</si>
  <si>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</si>
  <si>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</si>
  <si>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</si>
  <si>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</si>
  <si>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</si>
  <si>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</si>
  <si>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</si>
  <si>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</si>
  <si>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</si>
  <si>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</si>
  <si>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</si>
  <si>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</si>
  <si>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</si>
  <si>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</si>
  <si>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</si>
  <si>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</si>
  <si>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</si>
  <si>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</si>
  <si>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</si>
  <si>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</si>
  <si>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</si>
  <si>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</si>
  <si>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</si>
  <si>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</si>
  <si>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</si>
  <si>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</si>
  <si>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</si>
  <si>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</si>
  <si>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</si>
  <si>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</si>
  <si>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</si>
  <si>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</si>
  <si>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</si>
  <si>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</si>
  <si>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</si>
  <si>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</si>
  <si>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</si>
  <si>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</si>
  <si>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</si>
  <si>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</si>
  <si>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2 02 45160 10 0000 151</t>
  </si>
  <si>
    <t>2 02 40014 10 0000 151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</si>
  <si>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</si>
  <si>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00</t>
  </si>
  <si>
    <t>Прочая закупка товаров, работ и услуг для обеспечения государственных (муниципальных) нужд</t>
  </si>
  <si>
    <t>1 14 02053 10 0000 440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</si>
  <si>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</si>
  <si>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</si>
  <si>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</si>
  <si>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</si>
  <si>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</si>
  <si>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</si>
  <si>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</si>
  <si>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</si>
  <si>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</si>
  <si>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99900R0500</t>
  </si>
  <si>
    <t>Фонд оплаты труда казенных учреждений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</si>
  <si>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</si>
  <si>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</si>
  <si>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</si>
  <si>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</si>
  <si>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</si>
  <si>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</si>
  <si>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</si>
  <si>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 xml:space="preserve">Прочая закупка товаров, работ и услуг </t>
  </si>
  <si>
    <t>Пособия, компенсации и иные социальные выплаты гражданам, кроме публичных нормативных обязательств</t>
  </si>
  <si>
    <t>321</t>
  </si>
  <si>
    <t>10 00</t>
  </si>
  <si>
    <t>10 01</t>
  </si>
  <si>
    <t>Социальная политика</t>
  </si>
  <si>
    <t>2 02 35118 10 0000 150</t>
  </si>
  <si>
    <t>2 02 40014 10 0000 150</t>
  </si>
  <si>
    <t>2 02 15001 10 0000 150</t>
  </si>
  <si>
    <t>2 02 35118 00 0000 150</t>
  </si>
  <si>
    <t xml:space="preserve">Межбюджетные трансферты, передаваемые бюджетам поселений на оплату общественных работ </t>
  </si>
  <si>
    <t>Прочая закупка товаров, работ и услуг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</si>
  <si>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 </t>
  </si>
  <si>
    <t>853</t>
  </si>
  <si>
    <t>Уплата прочих налогов, сборов</t>
  </si>
  <si>
    <t>Уплата иных платежей</t>
  </si>
  <si>
    <t>99900P0300</t>
  </si>
  <si>
    <t>Осуществление части полномочий по муниципальному контролю в сфере благоустройства</t>
  </si>
  <si>
    <t xml:space="preserve">Осуществление части полномочий по муниципальному контролю в сфере благоустройства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</si>
  <si>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</si>
  <si>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</t>
  </si>
  <si>
    <t>247</t>
  </si>
  <si>
    <t>9990080200</t>
  </si>
  <si>
    <t xml:space="preserve">Межбюджетные трансферты на исполнение полномочий по ликвидации, уборке и буртованию твердых отходов на свалках (в том числе несанкционированных), расположенных на территории сельских поселений </t>
  </si>
  <si>
    <t>9990080300</t>
  </si>
  <si>
    <t>2025 г.</t>
  </si>
  <si>
    <t>Условно утвержденные расходы (2024 г. - 2,5%, 2025 г. -5 %)</t>
  </si>
  <si>
    <t>2 02 15001 00 0000 150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</si>
  <si>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</si>
  <si>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</si>
  <si>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</si>
  <si>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2 02 90000 00 0000 150</t>
  </si>
  <si>
    <t>2 02 90054 10 0000 150</t>
  </si>
  <si>
    <t>4 02 90054 10 0000 150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</si>
  <si>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</si>
  <si>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ОТ ДРУГИХ БЮДЖЕТОВ БЮДЖЕТНОЙ СИСТЕМЫ</t>
  </si>
  <si>
    <t>Налоговые и неналоговые доходы местного бюджета на 2024 год</t>
  </si>
  <si>
    <t>«Хасуртайское»  на 2024 год и на плановый период 2025 и 2026 годов»</t>
  </si>
  <si>
    <t>Налоговые и неналоговые доходы местного бюджета на 2025-2026 годы</t>
  </si>
  <si>
    <t>2026 г.</t>
  </si>
  <si>
    <t>Объем безвозмездных поступлений на 2024 год</t>
  </si>
  <si>
    <t>Объем безвозмездных поступлений на 2025-2026 годы</t>
  </si>
  <si>
    <t>Распределение бюджетных ассигнований по разделам и подразделам  классификации расходов бюджетов на 2024 год</t>
  </si>
  <si>
    <t>Распределение бюджетных ассигнований по разделам и подразделам  классификации расходов бюджетов на 2025 - 2026  годы</t>
  </si>
  <si>
    <t>Ведомственная структура расходов местного бюджета на 2024 год</t>
  </si>
  <si>
    <t>Ведомственная структура расходов местного бюджета на 2025-2026 годы</t>
  </si>
  <si>
    <t>Источники финансирования дефицита местного бюджета на 2024 год</t>
  </si>
  <si>
    <t>Источники финансирования дефицита местного бюджета на 2025 - 2026 годы</t>
  </si>
  <si>
    <t>НЕНАЛОГОВЫЕ ДОХОДЫ</t>
  </si>
  <si>
    <t>НАЛОГОВЫЕ ДОХОДЫ</t>
  </si>
  <si>
    <t xml:space="preserve"> "О внесении изменений в решение Совета депутатов МО СП "Хасуртайское"</t>
  </si>
  <si>
    <t>от 26 декабря 2023 года №90 «О бюджете муниципального образования  сельское поселение</t>
  </si>
  <si>
    <t>880</t>
  </si>
  <si>
    <t>Специальные расходы</t>
  </si>
  <si>
    <t>к Решению № 93  от  09  февраля 2024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</si>
</sst>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  <numFmt numFmtId="196" formatCode="#,##0.00\ &quot;₽&quot;"/>
    <numFmt numFmtId="197" formatCode="0.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0" fontId="20" fillId="0" borderId="10" xfId="53" applyFont="1" applyFill="1" applyBorder="1" applyAlignment="1">
      <alignment horizontal="left" vertical="center" wrapText="1"/>
      <protection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3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23" fillId="24" borderId="11" xfId="53" applyFont="1" applyFill="1" applyBorder="1" applyAlignment="1">
      <alignment horizontal="left" vertical="center" wrapText="1"/>
      <protection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5" borderId="0" xfId="0" applyFont="1" applyFill="1" applyAlignment="1">
      <alignment horizontal="justify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top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0" xfId="53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justify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0" fontId="32" fillId="24" borderId="11" xfId="0" applyFont="1" applyFill="1" applyBorder="1" applyAlignment="1">
      <alignment wrapText="1"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/>
    </xf>
    <xf numFmtId="0" fontId="23" fillId="24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4" borderId="15" xfId="0" applyFont="1" applyFill="1" applyBorder="1" applyAlignment="1">
      <alignment horizontal="justify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top"/>
    </xf>
    <xf numFmtId="194" fontId="20" fillId="24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24" borderId="15" xfId="5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89" fontId="23" fillId="0" borderId="10" xfId="0" applyNumberFormat="1" applyFont="1" applyFill="1" applyBorder="1" applyAlignment="1">
      <alignment wrapText="1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0" fontId="19" fillId="4" borderId="0" xfId="63" applyAlignment="1">
      <alignment/>
    </xf>
    <xf numFmtId="49" fontId="34" fillId="4" borderId="10" xfId="63" applyNumberFormat="1" applyFont="1" applyBorder="1" applyAlignment="1">
      <alignment horizontal="center" vertical="center"/>
    </xf>
    <xf numFmtId="0" fontId="34" fillId="4" borderId="10" xfId="63" applyFont="1" applyBorder="1" applyAlignment="1">
      <alignment horizontal="left" vertical="center" wrapText="1"/>
    </xf>
    <xf numFmtId="0" fontId="34" fillId="4" borderId="0" xfId="63" applyFont="1" applyAlignment="1">
      <alignment/>
    </xf>
    <xf numFmtId="0" fontId="23" fillId="26" borderId="10" xfId="53" applyFont="1" applyFill="1" applyBorder="1" applyAlignment="1">
      <alignment horizontal="left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/>
    </xf>
    <xf numFmtId="0" fontId="23" fillId="26" borderId="10" xfId="0" applyNumberFormat="1" applyFont="1" applyFill="1" applyBorder="1" applyAlignment="1">
      <alignment horizontal="left"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0" fontId="38" fillId="26" borderId="0" xfId="0" applyFont="1" applyFill="1" applyAlignment="1">
      <alignment/>
    </xf>
    <xf numFmtId="189" fontId="23" fillId="0" borderId="10" xfId="0" applyNumberFormat="1" applyFont="1" applyFill="1" applyBorder="1" applyAlignment="1">
      <alignment vertical="center" wrapText="1"/>
    </xf>
    <xf numFmtId="49" fontId="39" fillId="4" borderId="10" xfId="63" applyNumberFormat="1" applyFont="1" applyBorder="1" applyAlignment="1">
      <alignment horizontal="center" vertical="center"/>
    </xf>
    <xf numFmtId="0" fontId="39" fillId="4" borderId="10" xfId="63" applyFont="1" applyBorder="1" applyAlignment="1">
      <alignment horizontal="left" vertical="center" wrapText="1"/>
    </xf>
    <xf numFmtId="194" fontId="25" fillId="4" borderId="10" xfId="53" applyNumberFormat="1" applyFont="1" applyFill="1" applyBorder="1" applyAlignment="1">
      <alignment horizontal="center" vertical="center" wrapText="1"/>
      <protection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0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/>
    </xf>
    <xf numFmtId="189" fontId="24" fillId="0" borderId="10" xfId="0" applyNumberFormat="1" applyFont="1" applyFill="1" applyBorder="1" applyAlignment="1">
      <alignment horizontal="center" vertical="center" wrapText="1"/>
    </xf>
    <xf numFmtId="189" fontId="23" fillId="27" borderId="10" xfId="0" applyNumberFormat="1" applyFont="1" applyFill="1" applyBorder="1" applyAlignment="1">
      <alignment horizontal="center" vertical="center" wrapText="1"/>
    </xf>
    <xf numFmtId="189" fontId="24" fillId="27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 wrapText="1"/>
    </xf>
    <xf numFmtId="189" fontId="24" fillId="0" borderId="10" xfId="53" applyNumberFormat="1" applyFont="1" applyFill="1" applyBorder="1" applyAlignment="1">
      <alignment horizontal="center" vertical="center" wrapText="1"/>
      <protection/>
    </xf>
    <xf numFmtId="189" fontId="23" fillId="0" borderId="10" xfId="53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Border="1" applyAlignment="1">
      <alignment horizontal="center" vertical="center"/>
    </xf>
    <xf numFmtId="189" fontId="23" fillId="26" borderId="10" xfId="0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/>
    </xf>
    <xf numFmtId="194" fontId="20" fillId="0" borderId="10" xfId="0" applyNumberFormat="1" applyFont="1" applyBorder="1" applyAlignment="1">
      <alignment horizontal="center" vertical="center"/>
    </xf>
    <xf numFmtId="194" fontId="40" fillId="4" borderId="10" xfId="63" applyNumberFormat="1" applyFont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center"/>
    </xf>
    <xf numFmtId="194" fontId="23" fillId="0" borderId="10" xfId="0" applyNumberFormat="1" applyFont="1" applyFill="1" applyBorder="1" applyAlignment="1">
      <alignment horizontal="center" vertical="center" wrapText="1"/>
    </xf>
    <xf numFmtId="194" fontId="25" fillId="0" borderId="10" xfId="53" applyNumberFormat="1" applyFont="1" applyFill="1" applyBorder="1" applyAlignment="1">
      <alignment horizontal="center" vertical="center" wrapText="1"/>
      <protection/>
    </xf>
    <xf numFmtId="194" fontId="29" fillId="0" borderId="10" xfId="0" applyNumberFormat="1" applyFont="1" applyFill="1" applyBorder="1" applyAlignment="1">
      <alignment horizontal="center" vertical="top"/>
    </xf>
    <xf numFmtId="194" fontId="34" fillId="4" borderId="10" xfId="63" applyNumberFormat="1" applyFont="1" applyBorder="1" applyAlignment="1">
      <alignment horizontal="center"/>
    </xf>
    <xf numFmtId="194" fontId="20" fillId="0" borderId="10" xfId="0" applyNumberFormat="1" applyFont="1" applyFill="1" applyBorder="1" applyAlignment="1">
      <alignment horizontal="center"/>
    </xf>
    <xf numFmtId="194" fontId="25" fillId="0" borderId="10" xfId="0" applyNumberFormat="1" applyFont="1" applyFill="1" applyBorder="1" applyAlignment="1">
      <alignment horizontal="center"/>
    </xf>
    <xf numFmtId="194" fontId="23" fillId="0" borderId="0" xfId="0" applyNumberFormat="1" applyFont="1" applyAlignment="1">
      <alignment/>
    </xf>
    <xf numFmtId="194" fontId="19" fillId="4" borderId="0" xfId="63" applyNumberFormat="1" applyAlignment="1">
      <alignment/>
    </xf>
    <xf numFmtId="194" fontId="24" fillId="0" borderId="0" xfId="0" applyNumberFormat="1" applyFont="1" applyAlignment="1">
      <alignment/>
    </xf>
    <xf numFmtId="194" fontId="0" fillId="0" borderId="0" xfId="0" applyNumberFormat="1" applyAlignment="1">
      <alignment/>
    </xf>
    <xf numFmtId="189" fontId="24" fillId="0" borderId="10" xfId="0" applyNumberFormat="1" applyFont="1" applyBorder="1" applyAlignment="1">
      <alignment horizontal="center" vertical="center"/>
    </xf>
    <xf numFmtId="189" fontId="24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/>
    </xf>
    <xf numFmtId="189" fontId="24" fillId="26" borderId="10" xfId="0" applyNumberFormat="1" applyFont="1" applyFill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/>
    </xf>
    <xf numFmtId="189" fontId="23" fillId="26" borderId="10" xfId="53" applyNumberFormat="1" applyFont="1" applyFill="1" applyBorder="1" applyAlignment="1">
      <alignment horizontal="center" wrapText="1"/>
      <protection/>
    </xf>
    <xf numFmtId="189" fontId="23" fillId="26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justify" vertical="center" wrapText="1"/>
    </xf>
    <xf numFmtId="189" fontId="24" fillId="4" borderId="10" xfId="53" applyNumberFormat="1" applyFont="1" applyFill="1" applyBorder="1" applyAlignment="1">
      <alignment horizontal="center" vertical="center" wrapText="1"/>
      <protection/>
    </xf>
    <xf numFmtId="194" fontId="24" fillId="0" borderId="10" xfId="0" applyNumberFormat="1" applyFont="1" applyFill="1" applyBorder="1" applyAlignment="1">
      <alignment horizontal="center" vertical="center" wrapText="1"/>
    </xf>
    <xf numFmtId="194" fontId="24" fillId="4" borderId="10" xfId="0" applyNumberFormat="1" applyFont="1" applyFill="1" applyBorder="1" applyAlignment="1">
      <alignment horizontal="center" vertical="center" wrapText="1"/>
    </xf>
    <xf numFmtId="189" fontId="24" fillId="4" borderId="10" xfId="0" applyNumberFormat="1" applyFont="1" applyFill="1" applyBorder="1" applyAlignment="1">
      <alignment horizontal="center" vertical="center" wrapText="1"/>
    </xf>
    <xf numFmtId="194" fontId="24" fillId="24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194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94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94" fontId="31" fillId="0" borderId="10" xfId="0" applyNumberFormat="1" applyFont="1" applyFill="1" applyBorder="1" applyAlignment="1">
      <alignment horizontal="center" vertic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189" fontId="23" fillId="24" borderId="10" xfId="53" applyNumberFormat="1" applyFont="1" applyFill="1" applyBorder="1" applyAlignment="1">
      <alignment horizontal="center" vertical="center" wrapText="1"/>
      <protection/>
    </xf>
    <xf numFmtId="189" fontId="24" fillId="2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189" fontId="23" fillId="4" borderId="10" xfId="53" applyNumberFormat="1" applyFont="1" applyFill="1" applyBorder="1" applyAlignment="1">
      <alignment horizontal="center" vertical="center" wrapText="1"/>
      <protection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94" fontId="24" fillId="26" borderId="10" xfId="0" applyNumberFormat="1" applyFont="1" applyFill="1" applyBorder="1" applyAlignment="1">
      <alignment horizontal="center" vertical="center" wrapText="1"/>
    </xf>
    <xf numFmtId="189" fontId="24" fillId="26" borderId="10" xfId="0" applyNumberFormat="1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 wrapText="1"/>
    </xf>
    <xf numFmtId="189" fontId="24" fillId="26" borderId="10" xfId="53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horizontal="center" wrapText="1"/>
    </xf>
    <xf numFmtId="189" fontId="23" fillId="24" borderId="10" xfId="53" applyNumberFormat="1" applyFont="1" applyFill="1" applyBorder="1" applyAlignment="1">
      <alignment horizontal="center" wrapText="1"/>
      <protection/>
    </xf>
    <xf numFmtId="189" fontId="23" fillId="0" borderId="10" xfId="0" applyNumberFormat="1" applyFont="1" applyBorder="1" applyAlignment="1">
      <alignment horizontal="center" vertical="top"/>
    </xf>
    <xf numFmtId="189" fontId="23" fillId="0" borderId="14" xfId="0" applyNumberFormat="1" applyFont="1" applyBorder="1" applyAlignment="1">
      <alignment horizontal="center" vertical="top"/>
    </xf>
    <xf numFmtId="189" fontId="23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justify"/>
    </xf>
    <xf numFmtId="2" fontId="23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4" fillId="0" borderId="10" xfId="53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5.375" style="4" customWidth="1"/>
    <col min="2" max="2" width="24.875" style="4" customWidth="1"/>
    <col min="3" max="3" width="65.00390625" style="4" customWidth="1"/>
    <col min="4" max="4" width="12.75390625" style="4" customWidth="1"/>
    <col min="5" max="16384" width="9.125" style="4" customWidth="1"/>
  </cols>
  <sheetData>
    <row r="1" ht="12.75" customHeight="1">
      <c r="D1" s="1" t="s">
        <v>67</v>
      </c>
    </row>
    <row r="2" spans="3:4" ht="17.25" customHeight="1">
      <c r="C2" s="206"/>
      <c r="D2" s="1" t="s">
        <v>398</v>
      </c>
    </row>
    <row r="3" spans="3:4" ht="12.75" customHeight="1">
      <c r="C3" s="207"/>
      <c r="D3" s="1" t="s">
        <v>394</v>
      </c>
    </row>
    <row r="4" spans="2:4" ht="15">
      <c r="B4" s="6"/>
      <c r="C4" s="207"/>
      <c r="D4" s="1" t="s">
        <v>395</v>
      </c>
    </row>
    <row r="5" spans="2:4" ht="12.75" customHeight="1">
      <c r="B5" s="7"/>
      <c r="D5" s="1" t="s">
        <v>381</v>
      </c>
    </row>
    <row r="6" spans="2:7" ht="15">
      <c r="B6" s="8"/>
      <c r="D6" s="1"/>
      <c r="G6" s="6"/>
    </row>
    <row r="7" spans="2:7" ht="15">
      <c r="B7" s="8"/>
      <c r="C7" s="1"/>
      <c r="G7" s="6"/>
    </row>
    <row r="8" spans="1:7" ht="12.75" customHeight="1">
      <c r="A8" s="209" t="s">
        <v>380</v>
      </c>
      <c r="B8" s="209"/>
      <c r="C8" s="209"/>
      <c r="D8" s="209"/>
      <c r="G8" s="6"/>
    </row>
    <row r="9" spans="1:4" ht="29.25" customHeight="1">
      <c r="A9" s="209"/>
      <c r="B9" s="209"/>
      <c r="C9" s="209"/>
      <c r="D9" s="209"/>
    </row>
    <row r="10" spans="2:4" ht="12.75" customHeight="1">
      <c r="B10" s="9"/>
      <c r="C10" s="10"/>
      <c r="D10" s="16" t="s">
        <v>23</v>
      </c>
    </row>
    <row r="11" spans="1:4" ht="21" customHeight="1">
      <c r="A11" s="12" t="s">
        <v>134</v>
      </c>
      <c r="B11" s="12" t="s">
        <v>32</v>
      </c>
      <c r="C11" s="12" t="s">
        <v>0</v>
      </c>
      <c r="D11" s="12" t="s">
        <v>22</v>
      </c>
    </row>
    <row r="12" spans="1:4" ht="32.25" customHeight="1">
      <c r="A12" s="42">
        <v>182</v>
      </c>
      <c r="B12" s="18" t="s">
        <v>135</v>
      </c>
      <c r="C12" s="19" t="s">
        <v>24</v>
      </c>
      <c r="D12" s="40">
        <f>D14+D17+D19+D53</f>
        <v>379</v>
      </c>
    </row>
    <row r="13" spans="1:4" ht="24.75" customHeight="1">
      <c r="A13" s="42"/>
      <c r="B13" s="18"/>
      <c r="C13" s="205" t="s">
        <v>393</v>
      </c>
      <c r="D13" s="40">
        <f>D14+D19</f>
        <v>296</v>
      </c>
    </row>
    <row r="14" spans="1:4" ht="30" customHeight="1">
      <c r="A14" s="42">
        <v>182</v>
      </c>
      <c r="B14" s="13" t="s">
        <v>136</v>
      </c>
      <c r="C14" s="2" t="s">
        <v>148</v>
      </c>
      <c r="D14" s="40">
        <f>D15</f>
        <v>29</v>
      </c>
    </row>
    <row r="15" spans="1:4" ht="66" customHeight="1">
      <c r="A15" s="42">
        <v>182</v>
      </c>
      <c r="B15" s="13" t="s">
        <v>236</v>
      </c>
      <c r="C15" s="57" t="s">
        <v>237</v>
      </c>
      <c r="D15" s="41">
        <v>29</v>
      </c>
    </row>
    <row r="16" spans="1:4" ht="24.75" customHeight="1" hidden="1">
      <c r="A16" s="42">
        <v>182</v>
      </c>
      <c r="B16" s="13" t="s">
        <v>138</v>
      </c>
      <c r="C16" s="2" t="s">
        <v>25</v>
      </c>
      <c r="D16" s="40">
        <f>D17</f>
        <v>0</v>
      </c>
    </row>
    <row r="17" spans="1:4" ht="13.5" customHeight="1" hidden="1">
      <c r="A17" s="42">
        <v>182</v>
      </c>
      <c r="B17" s="13" t="s">
        <v>238</v>
      </c>
      <c r="C17" s="2" t="s">
        <v>20</v>
      </c>
      <c r="D17" s="40">
        <f>D18</f>
        <v>0</v>
      </c>
    </row>
    <row r="18" spans="1:4" ht="20.25" customHeight="1" hidden="1">
      <c r="A18" s="42">
        <v>182</v>
      </c>
      <c r="B18" s="13" t="s">
        <v>342</v>
      </c>
      <c r="C18" s="2" t="s">
        <v>20</v>
      </c>
      <c r="D18" s="41"/>
    </row>
    <row r="19" spans="1:4" ht="18" customHeight="1">
      <c r="A19" s="42">
        <v>182</v>
      </c>
      <c r="B19" s="13" t="s">
        <v>137</v>
      </c>
      <c r="C19" s="2" t="s">
        <v>27</v>
      </c>
      <c r="D19" s="40">
        <f>D20+D21+D22+D51</f>
        <v>267</v>
      </c>
    </row>
    <row r="20" spans="1:4" ht="46.5" customHeight="1">
      <c r="A20" s="42">
        <v>182</v>
      </c>
      <c r="B20" s="13" t="s">
        <v>21</v>
      </c>
      <c r="C20" s="15" t="s">
        <v>244</v>
      </c>
      <c r="D20" s="41">
        <v>18</v>
      </c>
    </row>
    <row r="21" spans="1:4" ht="47.25" customHeight="1">
      <c r="A21" s="42">
        <v>182</v>
      </c>
      <c r="B21" s="13" t="s">
        <v>245</v>
      </c>
      <c r="C21" s="13" t="s">
        <v>246</v>
      </c>
      <c r="D21" s="41">
        <v>247</v>
      </c>
    </row>
    <row r="22" spans="1:4" ht="42.75" customHeight="1" hidden="1">
      <c r="A22" s="42">
        <v>182</v>
      </c>
      <c r="B22" s="13" t="s">
        <v>247</v>
      </c>
      <c r="C22" s="62" t="s">
        <v>248</v>
      </c>
      <c r="D22" s="41"/>
    </row>
    <row r="23" spans="1:4" ht="48" customHeight="1" hidden="1">
      <c r="A23" s="42">
        <v>182</v>
      </c>
      <c r="B23" s="13" t="s">
        <v>139</v>
      </c>
      <c r="C23" s="2" t="s">
        <v>88</v>
      </c>
      <c r="D23" s="41"/>
    </row>
    <row r="24" spans="1:4" ht="48" customHeight="1" hidden="1">
      <c r="A24" s="42">
        <v>182</v>
      </c>
      <c r="B24" s="13" t="s">
        <v>89</v>
      </c>
      <c r="C24" s="2" t="s">
        <v>90</v>
      </c>
      <c r="D24" s="41"/>
    </row>
    <row r="25" spans="1:4" ht="48" customHeight="1" hidden="1">
      <c r="A25" s="42">
        <v>182</v>
      </c>
      <c r="B25" s="13" t="s">
        <v>91</v>
      </c>
      <c r="C25" s="2" t="s">
        <v>92</v>
      </c>
      <c r="D25" s="41"/>
    </row>
    <row r="26" spans="1:4" ht="48" customHeight="1" hidden="1">
      <c r="A26" s="42">
        <v>182</v>
      </c>
      <c r="B26" s="13" t="s">
        <v>140</v>
      </c>
      <c r="C26" s="2" t="s">
        <v>93</v>
      </c>
      <c r="D26" s="41"/>
    </row>
    <row r="27" spans="1:4" ht="48" customHeight="1" hidden="1">
      <c r="A27" s="42">
        <v>182</v>
      </c>
      <c r="B27" s="13" t="s">
        <v>69</v>
      </c>
      <c r="C27" s="2" t="s">
        <v>68</v>
      </c>
      <c r="D27" s="41"/>
    </row>
    <row r="28" spans="1:4" ht="45" hidden="1">
      <c r="A28" s="42">
        <v>182</v>
      </c>
      <c r="B28" s="13" t="s">
        <v>141</v>
      </c>
      <c r="C28" s="2" t="s">
        <v>26</v>
      </c>
      <c r="D28" s="40">
        <f>D29</f>
        <v>0</v>
      </c>
    </row>
    <row r="29" spans="1:4" ht="75" hidden="1">
      <c r="A29" s="42">
        <v>182</v>
      </c>
      <c r="B29" s="2" t="s">
        <v>171</v>
      </c>
      <c r="C29" s="14" t="s">
        <v>18</v>
      </c>
      <c r="D29" s="200"/>
    </row>
    <row r="30" spans="1:4" ht="75" hidden="1">
      <c r="A30" s="42">
        <v>182</v>
      </c>
      <c r="B30" s="2" t="s">
        <v>71</v>
      </c>
      <c r="C30" s="14" t="s">
        <v>70</v>
      </c>
      <c r="D30" s="200"/>
    </row>
    <row r="31" spans="1:4" ht="60" hidden="1">
      <c r="A31" s="42">
        <v>182</v>
      </c>
      <c r="B31" s="2" t="s">
        <v>1</v>
      </c>
      <c r="C31" s="2" t="s">
        <v>2</v>
      </c>
      <c r="D31" s="200"/>
    </row>
    <row r="32" spans="1:4" ht="75" hidden="1">
      <c r="A32" s="42">
        <v>182</v>
      </c>
      <c r="B32" s="2" t="s">
        <v>72</v>
      </c>
      <c r="C32" s="15" t="s">
        <v>73</v>
      </c>
      <c r="D32" s="200"/>
    </row>
    <row r="33" spans="1:4" ht="75" hidden="1">
      <c r="A33" s="42">
        <v>182</v>
      </c>
      <c r="B33" s="2" t="s">
        <v>74</v>
      </c>
      <c r="C33" s="15" t="s">
        <v>75</v>
      </c>
      <c r="D33" s="200"/>
    </row>
    <row r="34" spans="1:4" ht="30" hidden="1">
      <c r="A34" s="42">
        <v>182</v>
      </c>
      <c r="B34" s="13" t="s">
        <v>142</v>
      </c>
      <c r="C34" s="2" t="s">
        <v>94</v>
      </c>
      <c r="D34" s="200"/>
    </row>
    <row r="35" spans="1:4" ht="30" hidden="1">
      <c r="A35" s="42">
        <v>182</v>
      </c>
      <c r="B35" s="2" t="s">
        <v>3</v>
      </c>
      <c r="C35" s="3" t="s">
        <v>4</v>
      </c>
      <c r="D35" s="200"/>
    </row>
    <row r="36" spans="1:4" ht="15" hidden="1">
      <c r="A36" s="42">
        <v>182</v>
      </c>
      <c r="B36" s="2" t="s">
        <v>76</v>
      </c>
      <c r="C36" s="3" t="s">
        <v>5</v>
      </c>
      <c r="D36" s="200"/>
    </row>
    <row r="37" spans="1:4" ht="30" hidden="1">
      <c r="A37" s="42">
        <v>182</v>
      </c>
      <c r="B37" s="13" t="s">
        <v>143</v>
      </c>
      <c r="C37" s="2" t="s">
        <v>95</v>
      </c>
      <c r="D37" s="200"/>
    </row>
    <row r="38" spans="1:4" ht="75" hidden="1">
      <c r="A38" s="42">
        <v>182</v>
      </c>
      <c r="B38" s="2" t="s">
        <v>77</v>
      </c>
      <c r="C38" s="3" t="s">
        <v>78</v>
      </c>
      <c r="D38" s="200"/>
    </row>
    <row r="39" spans="1:4" ht="90" hidden="1">
      <c r="A39" s="42">
        <v>182</v>
      </c>
      <c r="B39" s="2" t="s">
        <v>79</v>
      </c>
      <c r="C39" s="3" t="s">
        <v>80</v>
      </c>
      <c r="D39" s="200"/>
    </row>
    <row r="40" spans="1:4" ht="45" hidden="1">
      <c r="A40" s="42">
        <v>182</v>
      </c>
      <c r="B40" s="2" t="s">
        <v>6</v>
      </c>
      <c r="C40" s="3" t="s">
        <v>7</v>
      </c>
      <c r="D40" s="200"/>
    </row>
    <row r="41" spans="1:4" ht="45" hidden="1">
      <c r="A41" s="42">
        <v>182</v>
      </c>
      <c r="B41" s="2" t="s">
        <v>8</v>
      </c>
      <c r="C41" s="3" t="s">
        <v>9</v>
      </c>
      <c r="D41" s="200"/>
    </row>
    <row r="42" spans="1:4" ht="45" hidden="1">
      <c r="A42" s="42">
        <v>182</v>
      </c>
      <c r="B42" s="24" t="s">
        <v>19</v>
      </c>
      <c r="C42" s="3" t="s">
        <v>81</v>
      </c>
      <c r="D42" s="200"/>
    </row>
    <row r="43" spans="1:4" ht="15" hidden="1">
      <c r="A43" s="42">
        <v>182</v>
      </c>
      <c r="B43" s="13" t="s">
        <v>144</v>
      </c>
      <c r="C43" s="2" t="s">
        <v>96</v>
      </c>
      <c r="D43" s="200"/>
    </row>
    <row r="44" spans="1:4" ht="45" hidden="1">
      <c r="A44" s="42">
        <v>182</v>
      </c>
      <c r="B44" s="2" t="s">
        <v>10</v>
      </c>
      <c r="C44" s="3" t="s">
        <v>11</v>
      </c>
      <c r="D44" s="200"/>
    </row>
    <row r="45" spans="1:4" ht="45" hidden="1">
      <c r="A45" s="42">
        <v>182</v>
      </c>
      <c r="B45" s="2" t="s">
        <v>82</v>
      </c>
      <c r="C45" s="3" t="s">
        <v>83</v>
      </c>
      <c r="D45" s="200"/>
    </row>
    <row r="46" spans="1:4" ht="45" hidden="1">
      <c r="A46" s="42">
        <v>182</v>
      </c>
      <c r="B46" s="2" t="s">
        <v>84</v>
      </c>
      <c r="C46" s="3" t="s">
        <v>85</v>
      </c>
      <c r="D46" s="200"/>
    </row>
    <row r="47" spans="1:4" ht="30" hidden="1">
      <c r="A47" s="42">
        <v>182</v>
      </c>
      <c r="B47" s="2" t="s">
        <v>86</v>
      </c>
      <c r="C47" s="3" t="s">
        <v>87</v>
      </c>
      <c r="D47" s="200"/>
    </row>
    <row r="48" spans="1:4" ht="15" hidden="1">
      <c r="A48" s="42">
        <v>182</v>
      </c>
      <c r="B48" s="13" t="s">
        <v>145</v>
      </c>
      <c r="C48" s="2" t="s">
        <v>97</v>
      </c>
      <c r="D48" s="200"/>
    </row>
    <row r="49" spans="1:4" ht="15" hidden="1">
      <c r="A49" s="42">
        <v>182</v>
      </c>
      <c r="B49" s="2" t="s">
        <v>12</v>
      </c>
      <c r="C49" s="3" t="s">
        <v>13</v>
      </c>
      <c r="D49" s="200"/>
    </row>
    <row r="50" spans="1:4" ht="15" hidden="1">
      <c r="A50" s="42">
        <v>182</v>
      </c>
      <c r="B50" s="2" t="s">
        <v>14</v>
      </c>
      <c r="C50" s="3" t="s">
        <v>15</v>
      </c>
      <c r="D50" s="200"/>
    </row>
    <row r="51" spans="1:4" ht="30">
      <c r="A51" s="42">
        <v>182</v>
      </c>
      <c r="B51" s="2" t="s">
        <v>247</v>
      </c>
      <c r="C51" s="3" t="s">
        <v>337</v>
      </c>
      <c r="D51" s="201">
        <v>2</v>
      </c>
    </row>
    <row r="52" spans="1:4" ht="15">
      <c r="A52" s="42"/>
      <c r="B52" s="2"/>
      <c r="C52" s="204" t="s">
        <v>392</v>
      </c>
      <c r="D52" s="202">
        <f>D53</f>
        <v>83</v>
      </c>
    </row>
    <row r="53" spans="1:4" ht="30">
      <c r="A53" s="42">
        <v>991</v>
      </c>
      <c r="B53" s="106" t="s">
        <v>142</v>
      </c>
      <c r="C53" s="61" t="s">
        <v>94</v>
      </c>
      <c r="D53" s="202">
        <f>D55+D54</f>
        <v>83</v>
      </c>
    </row>
    <row r="54" spans="1:4" ht="30">
      <c r="A54" s="42">
        <v>991</v>
      </c>
      <c r="B54" s="106" t="s">
        <v>242</v>
      </c>
      <c r="C54" s="61" t="s">
        <v>243</v>
      </c>
      <c r="D54" s="201">
        <v>83</v>
      </c>
    </row>
    <row r="55" spans="1:4" s="107" customFormat="1" ht="15" hidden="1">
      <c r="A55" s="42">
        <v>991</v>
      </c>
      <c r="B55" s="106" t="s">
        <v>330</v>
      </c>
      <c r="C55" s="106" t="s">
        <v>331</v>
      </c>
      <c r="D55" s="42"/>
    </row>
    <row r="56" spans="1:4" s="107" customFormat="1" ht="30" hidden="1">
      <c r="A56" s="42">
        <v>991</v>
      </c>
      <c r="B56" s="44" t="s">
        <v>143</v>
      </c>
      <c r="C56" s="61" t="s">
        <v>95</v>
      </c>
      <c r="D56" s="109">
        <f>D57</f>
        <v>0</v>
      </c>
    </row>
    <row r="57" spans="1:4" s="107" customFormat="1" ht="90" hidden="1">
      <c r="A57" s="42">
        <v>991</v>
      </c>
      <c r="B57" s="44" t="s">
        <v>325</v>
      </c>
      <c r="C57" s="61" t="s">
        <v>332</v>
      </c>
      <c r="D57" s="10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="115" zoomScaleSheetLayoutView="115" workbookViewId="0" topLeftCell="A1">
      <selection activeCell="D17" sqref="D17"/>
    </sheetView>
  </sheetViews>
  <sheetFormatPr defaultColWidth="9.00390625" defaultRowHeight="12.75"/>
  <cols>
    <col min="1" max="1" width="32.75390625" style="4" customWidth="1"/>
    <col min="2" max="2" width="54.375" style="4" customWidth="1"/>
    <col min="3" max="4" width="10.125" style="4" bestFit="1" customWidth="1"/>
    <col min="5" max="16384" width="9.125" style="4" customWidth="1"/>
  </cols>
  <sheetData>
    <row r="1" ht="12.75" customHeight="1">
      <c r="D1" s="1" t="s">
        <v>132</v>
      </c>
    </row>
    <row r="2" ht="15">
      <c r="D2" s="1" t="str">
        <f>1!D2</f>
        <v>к Решению № 93  от  09  февраля 2024 года</v>
      </c>
    </row>
    <row r="3" ht="12.75" customHeight="1">
      <c r="D3" s="1" t="str">
        <f>1!D3</f>
        <v> "О внесении изменений в решение Совета депутатов МО СП "Хасуртайское"</v>
      </c>
    </row>
    <row r="4" spans="1:4" ht="15">
      <c r="A4" s="6"/>
      <c r="D4" s="1" t="str">
        <f>1!D4</f>
        <v>от 26 декабря 2023 года №90 «О бюджете муниципального образования  сельское поселение</v>
      </c>
    </row>
    <row r="5" spans="1:4" ht="12.75" customHeight="1">
      <c r="A5" s="7"/>
      <c r="D5" s="1" t="str">
        <f>1!D5</f>
        <v>«Хасуртайское»  на 2024 год и на плановый период 2025 и 2026 годов»</v>
      </c>
    </row>
    <row r="6" spans="1:4" ht="15">
      <c r="A6" s="8"/>
      <c r="D6" s="1">
        <f>1!D6</f>
        <v>0</v>
      </c>
    </row>
    <row r="7" ht="12.75">
      <c r="A7" s="8"/>
    </row>
    <row r="8" spans="1:4" ht="12.75" customHeight="1">
      <c r="A8" s="211" t="s">
        <v>391</v>
      </c>
      <c r="B8" s="211"/>
      <c r="C8" s="211"/>
      <c r="D8" s="211"/>
    </row>
    <row r="9" spans="1:4" ht="29.25" customHeight="1">
      <c r="A9" s="211"/>
      <c r="B9" s="211"/>
      <c r="C9" s="211"/>
      <c r="D9" s="211"/>
    </row>
    <row r="10" spans="1:4" ht="12.75" customHeight="1">
      <c r="A10" s="9"/>
      <c r="D10" s="16" t="s">
        <v>23</v>
      </c>
    </row>
    <row r="11" spans="1:4" ht="32.25" customHeight="1">
      <c r="A11" s="12" t="s">
        <v>32</v>
      </c>
      <c r="B11" s="12" t="s">
        <v>0</v>
      </c>
      <c r="C11" s="226" t="s">
        <v>28</v>
      </c>
      <c r="D11" s="226"/>
    </row>
    <row r="12" spans="1:4" ht="32.25" customHeight="1">
      <c r="A12" s="12"/>
      <c r="B12" s="12"/>
      <c r="C12" s="43" t="s">
        <v>369</v>
      </c>
      <c r="D12" s="43" t="s">
        <v>383</v>
      </c>
    </row>
    <row r="13" spans="1:4" ht="28.5" customHeight="1">
      <c r="A13" s="42" t="s">
        <v>158</v>
      </c>
      <c r="B13" s="22" t="s">
        <v>309</v>
      </c>
      <c r="C13" s="96">
        <v>0</v>
      </c>
      <c r="D13" s="96">
        <v>0</v>
      </c>
    </row>
    <row r="14" spans="1:4" ht="27.75" customHeight="1">
      <c r="A14" s="21" t="s">
        <v>239</v>
      </c>
      <c r="B14" s="23" t="s">
        <v>159</v>
      </c>
      <c r="C14" s="94">
        <v>-3155.1</v>
      </c>
      <c r="D14" s="95">
        <v>-3177.5</v>
      </c>
    </row>
    <row r="15" spans="1:4" ht="27.75" customHeight="1">
      <c r="A15" s="21" t="s">
        <v>240</v>
      </c>
      <c r="B15" s="22" t="s">
        <v>310</v>
      </c>
      <c r="C15" s="94">
        <f>C14</f>
        <v>-3155.1</v>
      </c>
      <c r="D15" s="95">
        <f>D14</f>
        <v>-3177.5</v>
      </c>
    </row>
    <row r="16" spans="1:4" ht="27.75" customHeight="1">
      <c r="A16" s="21" t="s">
        <v>241</v>
      </c>
      <c r="B16" s="22" t="s">
        <v>160</v>
      </c>
      <c r="C16" s="94">
        <v>3155.1</v>
      </c>
      <c r="D16" s="95">
        <v>3177.5</v>
      </c>
    </row>
    <row r="17" spans="1:4" ht="27.75" customHeight="1">
      <c r="A17" s="21" t="s">
        <v>311</v>
      </c>
      <c r="B17" s="22" t="s">
        <v>249</v>
      </c>
      <c r="C17" s="94">
        <f>C16</f>
        <v>3155.1</v>
      </c>
      <c r="D17" s="94">
        <f>D16</f>
        <v>3177.5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5.375" style="4" customWidth="1"/>
    <col min="2" max="2" width="24.875" style="4" customWidth="1"/>
    <col min="3" max="3" width="65.625" style="4" customWidth="1"/>
    <col min="4" max="4" width="10.125" style="4" customWidth="1"/>
    <col min="5" max="16384" width="9.125" style="4" customWidth="1"/>
  </cols>
  <sheetData>
    <row r="1" ht="12.75" customHeight="1">
      <c r="E1" s="1" t="s">
        <v>126</v>
      </c>
    </row>
    <row r="2" ht="15" customHeight="1">
      <c r="E2" s="1" t="str">
        <f>1!D2</f>
        <v>к Решению № 93  от  09  февраля 2024 года</v>
      </c>
    </row>
    <row r="3" ht="12.75" customHeight="1">
      <c r="E3" s="1" t="str">
        <f>1!D3</f>
        <v> "О внесении изменений в решение Совета депутатов МО СП "Хасуртайское"</v>
      </c>
    </row>
    <row r="4" spans="2:5" ht="15">
      <c r="B4" s="6"/>
      <c r="E4" s="1" t="str">
        <f>1!D4</f>
        <v>от 26 декабря 2023 года №90 «О бюджете муниципального образования  сельское поселение</v>
      </c>
    </row>
    <row r="5" spans="2:5" ht="12.75" customHeight="1">
      <c r="B5" s="7"/>
      <c r="E5" s="1" t="str">
        <f>1!D5</f>
        <v>«Хасуртайское»  на 2024 год и на плановый период 2025 и 2026 годов»</v>
      </c>
    </row>
    <row r="6" spans="2:7" ht="15">
      <c r="B6" s="8"/>
      <c r="E6" s="1"/>
      <c r="G6" s="6"/>
    </row>
    <row r="7" spans="2:7" ht="15">
      <c r="B7" s="8"/>
      <c r="C7" s="1"/>
      <c r="G7" s="6"/>
    </row>
    <row r="8" spans="1:7" ht="12.75" customHeight="1">
      <c r="A8" s="209" t="s">
        <v>382</v>
      </c>
      <c r="B8" s="209"/>
      <c r="C8" s="209"/>
      <c r="D8" s="209"/>
      <c r="E8" s="209"/>
      <c r="G8" s="6"/>
    </row>
    <row r="9" spans="1:5" ht="29.25" customHeight="1">
      <c r="A9" s="209"/>
      <c r="B9" s="209"/>
      <c r="C9" s="209"/>
      <c r="D9" s="209"/>
      <c r="E9" s="209"/>
    </row>
    <row r="10" spans="2:5" ht="12.75" customHeight="1">
      <c r="B10" s="9"/>
      <c r="C10" s="10"/>
      <c r="E10" s="16" t="s">
        <v>23</v>
      </c>
    </row>
    <row r="11" spans="1:5" ht="21" customHeight="1">
      <c r="A11" s="210" t="s">
        <v>134</v>
      </c>
      <c r="B11" s="210" t="s">
        <v>32</v>
      </c>
      <c r="C11" s="210" t="s">
        <v>0</v>
      </c>
      <c r="D11" s="210" t="s">
        <v>28</v>
      </c>
      <c r="E11" s="210"/>
    </row>
    <row r="12" spans="1:5" ht="21" customHeight="1">
      <c r="A12" s="210"/>
      <c r="B12" s="210"/>
      <c r="C12" s="210"/>
      <c r="D12" s="12" t="s">
        <v>369</v>
      </c>
      <c r="E12" s="12" t="s">
        <v>383</v>
      </c>
    </row>
    <row r="13" spans="1:5" ht="32.25" customHeight="1">
      <c r="A13" s="42">
        <v>182</v>
      </c>
      <c r="B13" s="18" t="s">
        <v>135</v>
      </c>
      <c r="C13" s="19" t="s">
        <v>24</v>
      </c>
      <c r="D13" s="40">
        <f>D15+D17+D21+D19+D27</f>
        <v>383</v>
      </c>
      <c r="E13" s="114">
        <f>E15+E19+E21+E27</f>
        <v>387</v>
      </c>
    </row>
    <row r="14" spans="1:5" ht="23.25" customHeight="1">
      <c r="A14" s="42"/>
      <c r="B14" s="18"/>
      <c r="C14" s="205" t="s">
        <v>393</v>
      </c>
      <c r="D14" s="40">
        <f>D15+D21</f>
        <v>300</v>
      </c>
      <c r="E14" s="40">
        <f>E15+E21</f>
        <v>304</v>
      </c>
    </row>
    <row r="15" spans="1:5" ht="24" customHeight="1">
      <c r="A15" s="42">
        <v>182</v>
      </c>
      <c r="B15" s="13" t="s">
        <v>136</v>
      </c>
      <c r="C15" s="2" t="s">
        <v>148</v>
      </c>
      <c r="D15" s="40">
        <f>D16</f>
        <v>33</v>
      </c>
      <c r="E15" s="114">
        <f>E16</f>
        <v>37</v>
      </c>
    </row>
    <row r="16" spans="1:5" ht="75.75" customHeight="1">
      <c r="A16" s="42">
        <v>182</v>
      </c>
      <c r="B16" s="13" t="s">
        <v>236</v>
      </c>
      <c r="C16" s="57" t="s">
        <v>237</v>
      </c>
      <c r="D16" s="41">
        <v>33</v>
      </c>
      <c r="E16" s="115">
        <v>37</v>
      </c>
    </row>
    <row r="17" spans="1:5" ht="24.75" customHeight="1" hidden="1">
      <c r="A17" s="42">
        <v>182</v>
      </c>
      <c r="B17" s="13" t="s">
        <v>138</v>
      </c>
      <c r="C17" s="2" t="s">
        <v>25</v>
      </c>
      <c r="D17" s="40">
        <f>D18</f>
        <v>0</v>
      </c>
      <c r="E17" s="114">
        <f>E18</f>
        <v>0</v>
      </c>
    </row>
    <row r="18" spans="1:5" ht="20.25" customHeight="1" hidden="1">
      <c r="A18" s="42">
        <v>182</v>
      </c>
      <c r="B18" s="13" t="s">
        <v>238</v>
      </c>
      <c r="C18" s="2" t="s">
        <v>20</v>
      </c>
      <c r="D18" s="41">
        <v>0</v>
      </c>
      <c r="E18" s="115">
        <v>0</v>
      </c>
    </row>
    <row r="19" spans="1:5" ht="20.25" customHeight="1" hidden="1">
      <c r="A19" s="42">
        <v>182</v>
      </c>
      <c r="B19" s="13" t="s">
        <v>338</v>
      </c>
      <c r="C19" s="2" t="s">
        <v>25</v>
      </c>
      <c r="D19" s="41">
        <f>D20</f>
        <v>0</v>
      </c>
      <c r="E19" s="115">
        <f>E20</f>
        <v>0</v>
      </c>
    </row>
    <row r="20" spans="1:5" ht="20.25" customHeight="1" hidden="1">
      <c r="A20" s="42">
        <v>182</v>
      </c>
      <c r="B20" s="13" t="s">
        <v>343</v>
      </c>
      <c r="C20" s="2" t="s">
        <v>20</v>
      </c>
      <c r="D20" s="41"/>
      <c r="E20" s="115"/>
    </row>
    <row r="21" spans="1:5" ht="18" customHeight="1">
      <c r="A21" s="42">
        <v>182</v>
      </c>
      <c r="B21" s="13" t="s">
        <v>137</v>
      </c>
      <c r="C21" s="2" t="s">
        <v>27</v>
      </c>
      <c r="D21" s="40">
        <f>D22+D24+D25+D23</f>
        <v>267</v>
      </c>
      <c r="E21" s="114">
        <f>E22+E24+E23</f>
        <v>267</v>
      </c>
    </row>
    <row r="22" spans="1:5" ht="46.5" customHeight="1">
      <c r="A22" s="42">
        <v>182</v>
      </c>
      <c r="B22" s="13" t="s">
        <v>21</v>
      </c>
      <c r="C22" s="15" t="s">
        <v>244</v>
      </c>
      <c r="D22" s="41">
        <v>18</v>
      </c>
      <c r="E22" s="115">
        <v>18</v>
      </c>
    </row>
    <row r="23" spans="1:5" ht="39" customHeight="1">
      <c r="A23" s="42">
        <v>182</v>
      </c>
      <c r="B23" s="13" t="s">
        <v>247</v>
      </c>
      <c r="C23" s="15" t="s">
        <v>248</v>
      </c>
      <c r="D23" s="41">
        <v>2</v>
      </c>
      <c r="E23" s="115">
        <v>2</v>
      </c>
    </row>
    <row r="24" spans="1:5" ht="39" customHeight="1">
      <c r="A24" s="42">
        <v>182</v>
      </c>
      <c r="B24" s="13" t="s">
        <v>245</v>
      </c>
      <c r="C24" s="13" t="s">
        <v>246</v>
      </c>
      <c r="D24" s="41">
        <v>247</v>
      </c>
      <c r="E24" s="115">
        <v>247</v>
      </c>
    </row>
    <row r="25" spans="1:5" ht="42.75" customHeight="1" hidden="1">
      <c r="A25" s="11"/>
      <c r="B25" s="13" t="s">
        <v>247</v>
      </c>
      <c r="C25" s="62" t="s">
        <v>248</v>
      </c>
      <c r="D25" s="41">
        <v>0</v>
      </c>
      <c r="E25" s="115">
        <v>0</v>
      </c>
    </row>
    <row r="26" spans="1:5" ht="21" customHeight="1">
      <c r="A26" s="11"/>
      <c r="B26" s="13"/>
      <c r="C26" s="204" t="s">
        <v>392</v>
      </c>
      <c r="D26" s="41">
        <f>D27</f>
        <v>83</v>
      </c>
      <c r="E26" s="41">
        <f>E27</f>
        <v>83</v>
      </c>
    </row>
    <row r="27" spans="1:5" ht="30">
      <c r="A27" s="42">
        <v>991</v>
      </c>
      <c r="B27" s="106" t="s">
        <v>142</v>
      </c>
      <c r="C27" s="61" t="s">
        <v>94</v>
      </c>
      <c r="D27" s="202">
        <f>D29+D28</f>
        <v>83</v>
      </c>
      <c r="E27" s="203">
        <f>E28+E29</f>
        <v>83</v>
      </c>
    </row>
    <row r="28" spans="1:5" ht="30">
      <c r="A28" s="42">
        <v>991</v>
      </c>
      <c r="B28" s="106" t="s">
        <v>242</v>
      </c>
      <c r="C28" s="61" t="s">
        <v>243</v>
      </c>
      <c r="D28" s="201">
        <v>83</v>
      </c>
      <c r="E28" s="201">
        <v>83</v>
      </c>
    </row>
    <row r="29" spans="1:5" s="107" customFormat="1" ht="15" hidden="1">
      <c r="A29" s="42">
        <v>991</v>
      </c>
      <c r="B29" s="106" t="s">
        <v>330</v>
      </c>
      <c r="C29" s="106" t="s">
        <v>331</v>
      </c>
      <c r="D29" s="95"/>
      <c r="E29" s="95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workbookViewId="0" topLeftCell="A1">
      <selection activeCell="D19" sqref="D19"/>
    </sheetView>
  </sheetViews>
  <sheetFormatPr defaultColWidth="9.00390625" defaultRowHeight="12.75"/>
  <cols>
    <col min="1" max="1" width="6.875" style="7" customWidth="1"/>
    <col min="2" max="2" width="25.375" style="4" customWidth="1"/>
    <col min="3" max="3" width="64.125" style="4" customWidth="1"/>
    <col min="4" max="4" width="15.00390625" style="4" customWidth="1"/>
    <col min="5" max="16384" width="9.125" style="4" customWidth="1"/>
  </cols>
  <sheetData>
    <row r="1" ht="12.75" customHeight="1">
      <c r="D1" s="1" t="s">
        <v>127</v>
      </c>
    </row>
    <row r="2" ht="15">
      <c r="D2" s="1" t="str">
        <f>1!D2</f>
        <v>к Решению № 93  от  09  февраля 2024 года</v>
      </c>
    </row>
    <row r="3" ht="12.75" customHeight="1">
      <c r="D3" s="1" t="str">
        <f>1!D3</f>
        <v> "О внесении изменений в решение Совета депутатов МО СП "Хасуртайское"</v>
      </c>
    </row>
    <row r="4" spans="2:4" ht="15">
      <c r="B4" s="6"/>
      <c r="D4" s="1" t="str">
        <f>1!D4</f>
        <v>от 26 декабря 2023 года №90 «О бюджете муниципального образования  сельское поселение</v>
      </c>
    </row>
    <row r="5" spans="2:4" ht="12.75" customHeight="1">
      <c r="B5" s="7"/>
      <c r="D5" s="1" t="str">
        <f>1!D5</f>
        <v>«Хасуртайское»  на 2024 год и на плановый период 2025 и 2026 годов»</v>
      </c>
    </row>
    <row r="6" spans="2:7" ht="15">
      <c r="B6" s="8"/>
      <c r="D6" s="1"/>
      <c r="G6" s="6"/>
    </row>
    <row r="7" spans="2:7" ht="15">
      <c r="B7" s="8"/>
      <c r="C7" s="1"/>
      <c r="G7" s="6"/>
    </row>
    <row r="8" spans="1:7" ht="12.75" customHeight="1">
      <c r="A8" s="209" t="s">
        <v>384</v>
      </c>
      <c r="B8" s="209"/>
      <c r="C8" s="209"/>
      <c r="D8" s="209"/>
      <c r="G8" s="6"/>
    </row>
    <row r="9" spans="1:4" ht="29.25" customHeight="1">
      <c r="A9" s="209"/>
      <c r="B9" s="209"/>
      <c r="C9" s="209"/>
      <c r="D9" s="209"/>
    </row>
    <row r="10" spans="2:4" ht="12.75" customHeight="1">
      <c r="B10" s="9"/>
      <c r="C10" s="10"/>
      <c r="D10" s="16" t="s">
        <v>23</v>
      </c>
    </row>
    <row r="11" spans="1:4" ht="21" customHeight="1">
      <c r="A11" s="12" t="s">
        <v>44</v>
      </c>
      <c r="B11" s="12" t="s">
        <v>32</v>
      </c>
      <c r="C11" s="12" t="s">
        <v>0</v>
      </c>
      <c r="D11" s="12" t="s">
        <v>22</v>
      </c>
    </row>
    <row r="12" spans="1:4" ht="24" customHeight="1">
      <c r="A12" s="88">
        <v>991</v>
      </c>
      <c r="B12" s="20" t="s">
        <v>146</v>
      </c>
      <c r="C12" s="19" t="s">
        <v>29</v>
      </c>
      <c r="D12" s="40">
        <f>D13</f>
        <v>2762</v>
      </c>
    </row>
    <row r="13" spans="1:4" ht="30" customHeight="1">
      <c r="A13" s="88">
        <v>991</v>
      </c>
      <c r="B13" s="25" t="s">
        <v>147</v>
      </c>
      <c r="C13" s="2" t="s">
        <v>30</v>
      </c>
      <c r="D13" s="40">
        <f>D14+D17+D19</f>
        <v>2762</v>
      </c>
    </row>
    <row r="14" spans="1:4" ht="33.75" customHeight="1">
      <c r="A14" s="88">
        <v>991</v>
      </c>
      <c r="B14" s="2" t="s">
        <v>371</v>
      </c>
      <c r="C14" s="2" t="s">
        <v>372</v>
      </c>
      <c r="D14" s="40">
        <f>D15+D16</f>
        <v>1051.2</v>
      </c>
    </row>
    <row r="15" spans="1:4" ht="31.5" customHeight="1">
      <c r="A15" s="88">
        <v>991</v>
      </c>
      <c r="B15" s="2" t="s">
        <v>352</v>
      </c>
      <c r="C15" s="2" t="s">
        <v>374</v>
      </c>
      <c r="D15" s="41">
        <v>1049.7</v>
      </c>
    </row>
    <row r="16" spans="1:4" ht="62.25" customHeight="1">
      <c r="A16" s="88">
        <v>991</v>
      </c>
      <c r="B16" s="2" t="s">
        <v>352</v>
      </c>
      <c r="C16" s="2" t="s">
        <v>250</v>
      </c>
      <c r="D16" s="41">
        <v>1.5</v>
      </c>
    </row>
    <row r="17" spans="1:4" ht="48" customHeight="1">
      <c r="A17" s="88">
        <v>991</v>
      </c>
      <c r="B17" s="2" t="s">
        <v>353</v>
      </c>
      <c r="C17" s="2" t="s">
        <v>373</v>
      </c>
      <c r="D17" s="40">
        <f>D18</f>
        <v>213</v>
      </c>
    </row>
    <row r="18" spans="1:4" ht="43.5" customHeight="1">
      <c r="A18" s="88">
        <v>991</v>
      </c>
      <c r="B18" s="2" t="s">
        <v>350</v>
      </c>
      <c r="C18" s="3" t="s">
        <v>373</v>
      </c>
      <c r="D18" s="41">
        <v>213</v>
      </c>
    </row>
    <row r="19" spans="1:4" ht="36" customHeight="1">
      <c r="A19" s="88">
        <v>991</v>
      </c>
      <c r="B19" s="2" t="s">
        <v>375</v>
      </c>
      <c r="C19" s="199" t="s">
        <v>379</v>
      </c>
      <c r="D19" s="40">
        <f>D20+D34</f>
        <v>1497.8</v>
      </c>
    </row>
    <row r="20" spans="1:4" ht="41.25" customHeight="1">
      <c r="A20" s="88">
        <v>991</v>
      </c>
      <c r="B20" s="2" t="s">
        <v>376</v>
      </c>
      <c r="C20" s="3" t="s">
        <v>378</v>
      </c>
      <c r="D20" s="108">
        <f>D21+D23+D22</f>
        <v>1497.8</v>
      </c>
    </row>
    <row r="21" spans="1:4" ht="15">
      <c r="A21" s="88">
        <v>991</v>
      </c>
      <c r="B21" s="2" t="s">
        <v>376</v>
      </c>
      <c r="C21" s="3" t="s">
        <v>251</v>
      </c>
      <c r="D21" s="108">
        <v>1489.8</v>
      </c>
    </row>
    <row r="22" spans="1:4" ht="60" hidden="1">
      <c r="A22" s="88">
        <v>991</v>
      </c>
      <c r="B22" s="2" t="s">
        <v>377</v>
      </c>
      <c r="C22" s="3" t="s">
        <v>367</v>
      </c>
      <c r="D22" s="108"/>
    </row>
    <row r="23" spans="1:4" ht="30">
      <c r="A23" s="88">
        <v>991</v>
      </c>
      <c r="B23" s="2" t="s">
        <v>376</v>
      </c>
      <c r="C23" s="3" t="s">
        <v>354</v>
      </c>
      <c r="D23" s="108">
        <v>8</v>
      </c>
    </row>
    <row r="24" spans="1:4" ht="45" hidden="1">
      <c r="A24" s="88">
        <v>991</v>
      </c>
      <c r="B24" s="2" t="s">
        <v>320</v>
      </c>
      <c r="C24" s="3" t="s">
        <v>252</v>
      </c>
      <c r="D24" s="63"/>
    </row>
    <row r="25" spans="1:4" ht="30" hidden="1">
      <c r="A25" s="88">
        <v>991</v>
      </c>
      <c r="B25" s="2" t="s">
        <v>168</v>
      </c>
      <c r="C25" s="3" t="s">
        <v>253</v>
      </c>
      <c r="D25" s="63"/>
    </row>
    <row r="26" spans="1:4" ht="45" hidden="1">
      <c r="A26" s="88">
        <v>991</v>
      </c>
      <c r="B26" s="2" t="s">
        <v>168</v>
      </c>
      <c r="C26" s="3" t="s">
        <v>312</v>
      </c>
      <c r="D26" s="93"/>
    </row>
    <row r="27" spans="1:4" ht="45" hidden="1">
      <c r="A27" s="88">
        <v>991</v>
      </c>
      <c r="B27" s="64" t="s">
        <v>168</v>
      </c>
      <c r="C27" s="65" t="s">
        <v>254</v>
      </c>
      <c r="D27" s="66"/>
    </row>
    <row r="28" spans="1:4" ht="15" hidden="1">
      <c r="A28" s="88">
        <v>991</v>
      </c>
      <c r="B28" s="64" t="s">
        <v>168</v>
      </c>
      <c r="C28" s="65" t="s">
        <v>255</v>
      </c>
      <c r="D28" s="66"/>
    </row>
    <row r="29" spans="1:4" ht="45" hidden="1">
      <c r="A29" s="88">
        <v>991</v>
      </c>
      <c r="B29" s="2" t="s">
        <v>320</v>
      </c>
      <c r="C29" s="65" t="s">
        <v>322</v>
      </c>
      <c r="D29" s="66"/>
    </row>
    <row r="30" spans="1:4" ht="15" hidden="1">
      <c r="A30" s="88">
        <v>991</v>
      </c>
      <c r="B30" s="2" t="s">
        <v>320</v>
      </c>
      <c r="C30" s="65" t="s">
        <v>255</v>
      </c>
      <c r="D30" s="66"/>
    </row>
    <row r="31" spans="1:4" ht="45" hidden="1">
      <c r="A31" s="88">
        <v>991</v>
      </c>
      <c r="B31" s="2" t="s">
        <v>320</v>
      </c>
      <c r="C31" s="65" t="s">
        <v>326</v>
      </c>
      <c r="D31" s="66"/>
    </row>
    <row r="32" spans="1:4" ht="45" hidden="1">
      <c r="A32" s="88">
        <v>991</v>
      </c>
      <c r="B32" s="2" t="s">
        <v>320</v>
      </c>
      <c r="C32" s="65" t="s">
        <v>328</v>
      </c>
      <c r="D32" s="66"/>
    </row>
    <row r="33" spans="1:4" ht="45" hidden="1">
      <c r="A33" s="88">
        <v>991</v>
      </c>
      <c r="B33" s="2" t="s">
        <v>333</v>
      </c>
      <c r="C33" s="65" t="s">
        <v>334</v>
      </c>
      <c r="D33" s="66"/>
    </row>
    <row r="34" spans="1:4" ht="60" hidden="1">
      <c r="A34" s="88">
        <v>991</v>
      </c>
      <c r="B34" s="2" t="s">
        <v>351</v>
      </c>
      <c r="C34" s="3" t="s">
        <v>169</v>
      </c>
      <c r="D34" s="67">
        <f>D35+D36</f>
        <v>0</v>
      </c>
    </row>
    <row r="35" spans="1:4" ht="45" hidden="1">
      <c r="A35" s="88">
        <v>991</v>
      </c>
      <c r="B35" s="64" t="s">
        <v>351</v>
      </c>
      <c r="C35" s="68" t="s">
        <v>256</v>
      </c>
      <c r="D35" s="66"/>
    </row>
    <row r="36" spans="1:4" ht="75" hidden="1">
      <c r="A36" s="88">
        <v>991</v>
      </c>
      <c r="B36" s="69" t="s">
        <v>351</v>
      </c>
      <c r="C36" s="70" t="s">
        <v>257</v>
      </c>
      <c r="D36" s="71">
        <v>0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workbookViewId="0" topLeftCell="B1">
      <selection activeCell="F20" sqref="F20"/>
    </sheetView>
  </sheetViews>
  <sheetFormatPr defaultColWidth="9.00390625" defaultRowHeight="12.75"/>
  <cols>
    <col min="1" max="1" width="6.875" style="4" customWidth="1"/>
    <col min="2" max="2" width="28.25390625" style="4" customWidth="1"/>
    <col min="3" max="3" width="65.625" style="4" customWidth="1"/>
    <col min="4" max="4" width="10.125" style="4" customWidth="1"/>
    <col min="5" max="5" width="9.625" style="4" bestFit="1" customWidth="1"/>
    <col min="6" max="16384" width="9.125" style="4" customWidth="1"/>
  </cols>
  <sheetData>
    <row r="1" ht="15.75" customHeight="1">
      <c r="E1" s="1" t="s">
        <v>128</v>
      </c>
    </row>
    <row r="2" ht="15">
      <c r="E2" s="1" t="str">
        <f>1!D2</f>
        <v>к Решению № 93  от  09  февраля 2024 года</v>
      </c>
    </row>
    <row r="3" ht="12.75" customHeight="1">
      <c r="E3" s="1" t="str">
        <f>1!D3</f>
        <v> "О внесении изменений в решение Совета депутатов МО СП "Хасуртайское"</v>
      </c>
    </row>
    <row r="4" spans="2:5" ht="15">
      <c r="B4" s="6"/>
      <c r="E4" s="1" t="str">
        <f>1!D4</f>
        <v>от 26 декабря 2023 года №90 «О бюджете муниципального образования  сельское поселение</v>
      </c>
    </row>
    <row r="5" spans="2:5" ht="12.75" customHeight="1">
      <c r="B5" s="7"/>
      <c r="E5" s="1" t="str">
        <f>1!D5</f>
        <v>«Хасуртайское»  на 2024 год и на плановый период 2025 и 2026 годов»</v>
      </c>
    </row>
    <row r="6" spans="2:7" ht="15">
      <c r="B6" s="8"/>
      <c r="E6" s="1"/>
      <c r="G6" s="6"/>
    </row>
    <row r="7" spans="2:7" ht="15">
      <c r="B7" s="8"/>
      <c r="C7" s="1"/>
      <c r="G7" s="6"/>
    </row>
    <row r="8" spans="2:7" ht="12.75" customHeight="1">
      <c r="B8" s="209" t="s">
        <v>385</v>
      </c>
      <c r="C8" s="209"/>
      <c r="D8" s="209"/>
      <c r="E8" s="209"/>
      <c r="G8" s="6"/>
    </row>
    <row r="9" spans="2:5" ht="29.25" customHeight="1">
      <c r="B9" s="209"/>
      <c r="C9" s="209"/>
      <c r="D9" s="209"/>
      <c r="E9" s="209"/>
    </row>
    <row r="10" spans="2:5" ht="12.75" customHeight="1">
      <c r="B10" s="9"/>
      <c r="C10" s="10"/>
      <c r="D10" s="16"/>
      <c r="E10" s="16" t="s">
        <v>23</v>
      </c>
    </row>
    <row r="11" spans="1:5" ht="21" customHeight="1">
      <c r="A11" s="210" t="s">
        <v>44</v>
      </c>
      <c r="B11" s="210" t="s">
        <v>32</v>
      </c>
      <c r="C11" s="210" t="s">
        <v>0</v>
      </c>
      <c r="D11" s="210" t="s">
        <v>28</v>
      </c>
      <c r="E11" s="210"/>
    </row>
    <row r="12" spans="1:5" ht="21" customHeight="1">
      <c r="A12" s="210"/>
      <c r="B12" s="210"/>
      <c r="C12" s="210"/>
      <c r="D12" s="12" t="s">
        <v>369</v>
      </c>
      <c r="E12" s="12" t="s">
        <v>383</v>
      </c>
    </row>
    <row r="13" spans="1:5" ht="24" customHeight="1">
      <c r="A13" s="42">
        <v>991</v>
      </c>
      <c r="B13" s="20" t="s">
        <v>146</v>
      </c>
      <c r="C13" s="19" t="s">
        <v>29</v>
      </c>
      <c r="D13" s="40">
        <f>D14</f>
        <v>2772.1</v>
      </c>
      <c r="E13" s="40">
        <f>E14</f>
        <v>2790.5</v>
      </c>
    </row>
    <row r="14" spans="1:5" ht="30" customHeight="1">
      <c r="A14" s="42">
        <v>991</v>
      </c>
      <c r="B14" s="25" t="s">
        <v>147</v>
      </c>
      <c r="C14" s="2" t="s">
        <v>30</v>
      </c>
      <c r="D14" s="40">
        <f>D15+D19+D21</f>
        <v>2772.1</v>
      </c>
      <c r="E14" s="40">
        <f>E15+E19+E21</f>
        <v>2790.5</v>
      </c>
    </row>
    <row r="15" spans="1:5" ht="33.75" customHeight="1">
      <c r="A15" s="42">
        <v>991</v>
      </c>
      <c r="B15" s="2" t="s">
        <v>371</v>
      </c>
      <c r="C15" s="2" t="s">
        <v>372</v>
      </c>
      <c r="D15" s="40">
        <f>D16+D18</f>
        <v>1087</v>
      </c>
      <c r="E15" s="40">
        <f>E16+E18</f>
        <v>1121.1999999999998</v>
      </c>
    </row>
    <row r="16" spans="1:5" ht="31.5" customHeight="1">
      <c r="A16" s="42">
        <v>991</v>
      </c>
      <c r="B16" s="2" t="s">
        <v>352</v>
      </c>
      <c r="C16" s="2" t="s">
        <v>374</v>
      </c>
      <c r="D16" s="41">
        <v>1085.4</v>
      </c>
      <c r="E16" s="41">
        <v>1119.6</v>
      </c>
    </row>
    <row r="17" spans="1:5" ht="36.75" customHeight="1" hidden="1">
      <c r="A17" s="42">
        <v>991</v>
      </c>
      <c r="B17" s="2" t="s">
        <v>16</v>
      </c>
      <c r="C17" s="2" t="s">
        <v>250</v>
      </c>
      <c r="D17" s="41"/>
      <c r="E17" s="41"/>
    </row>
    <row r="18" spans="1:5" ht="57" customHeight="1">
      <c r="A18" s="42">
        <v>991</v>
      </c>
      <c r="B18" s="2" t="s">
        <v>352</v>
      </c>
      <c r="C18" s="2" t="s">
        <v>250</v>
      </c>
      <c r="D18" s="41">
        <v>1.6</v>
      </c>
      <c r="E18" s="41">
        <v>1.6</v>
      </c>
    </row>
    <row r="19" spans="1:5" ht="52.5" customHeight="1">
      <c r="A19" s="42">
        <v>991</v>
      </c>
      <c r="B19" s="2" t="s">
        <v>353</v>
      </c>
      <c r="C19" s="2" t="s">
        <v>373</v>
      </c>
      <c r="D19" s="40">
        <f>D20</f>
        <v>235.1</v>
      </c>
      <c r="E19" s="114">
        <f>E20</f>
        <v>257.5</v>
      </c>
    </row>
    <row r="20" spans="1:5" ht="47.25" customHeight="1">
      <c r="A20" s="42">
        <v>991</v>
      </c>
      <c r="B20" s="2" t="s">
        <v>350</v>
      </c>
      <c r="C20" s="3" t="s">
        <v>373</v>
      </c>
      <c r="D20" s="41">
        <v>235.1</v>
      </c>
      <c r="E20" s="115">
        <v>257.5</v>
      </c>
    </row>
    <row r="21" spans="1:6" ht="30">
      <c r="A21" s="42">
        <v>991</v>
      </c>
      <c r="B21" s="2" t="s">
        <v>375</v>
      </c>
      <c r="C21" s="199" t="s">
        <v>379</v>
      </c>
      <c r="D21" s="40">
        <f>D22+D30</f>
        <v>1450</v>
      </c>
      <c r="E21" s="114">
        <f>E22+E30</f>
        <v>1411.8</v>
      </c>
      <c r="F21" s="5"/>
    </row>
    <row r="22" spans="1:5" ht="33.75" customHeight="1">
      <c r="A22" s="42">
        <v>991</v>
      </c>
      <c r="B22" s="2" t="s">
        <v>376</v>
      </c>
      <c r="C22" s="3" t="s">
        <v>378</v>
      </c>
      <c r="D22" s="108">
        <f>D23+D24</f>
        <v>1450</v>
      </c>
      <c r="E22" s="108">
        <f>E23</f>
        <v>1411.8</v>
      </c>
    </row>
    <row r="23" spans="1:5" ht="15">
      <c r="A23" s="42">
        <v>991</v>
      </c>
      <c r="B23" s="2" t="s">
        <v>376</v>
      </c>
      <c r="C23" s="3" t="s">
        <v>251</v>
      </c>
      <c r="D23" s="108">
        <v>1450</v>
      </c>
      <c r="E23" s="108">
        <v>1411.8</v>
      </c>
    </row>
    <row r="24" spans="1:5" ht="30" hidden="1">
      <c r="A24" s="42">
        <v>991</v>
      </c>
      <c r="B24" s="2" t="s">
        <v>320</v>
      </c>
      <c r="C24" s="3" t="s">
        <v>354</v>
      </c>
      <c r="D24" s="63"/>
      <c r="E24" s="47"/>
    </row>
    <row r="25" spans="1:5" ht="45" hidden="1">
      <c r="A25" s="42">
        <v>991</v>
      </c>
      <c r="B25" s="2" t="s">
        <v>320</v>
      </c>
      <c r="C25" s="3" t="s">
        <v>252</v>
      </c>
      <c r="D25" s="63"/>
      <c r="E25" s="91"/>
    </row>
    <row r="26" spans="1:5" ht="30" hidden="1">
      <c r="A26" s="42">
        <v>991</v>
      </c>
      <c r="B26" s="2" t="s">
        <v>168</v>
      </c>
      <c r="C26" s="3" t="s">
        <v>253</v>
      </c>
      <c r="D26" s="63"/>
      <c r="E26" s="89"/>
    </row>
    <row r="27" spans="1:5" ht="45" hidden="1">
      <c r="A27" s="42">
        <v>991</v>
      </c>
      <c r="B27" s="2" t="s">
        <v>168</v>
      </c>
      <c r="C27" s="3" t="s">
        <v>315</v>
      </c>
      <c r="D27" s="93"/>
      <c r="E27" s="89"/>
    </row>
    <row r="28" spans="1:5" ht="45" hidden="1">
      <c r="A28" s="42">
        <v>991</v>
      </c>
      <c r="B28" s="64" t="s">
        <v>168</v>
      </c>
      <c r="C28" s="65" t="s">
        <v>254</v>
      </c>
      <c r="D28" s="66"/>
      <c r="E28" s="11"/>
    </row>
    <row r="29" spans="1:5" ht="15" hidden="1">
      <c r="A29" s="42">
        <v>991</v>
      </c>
      <c r="B29" s="64" t="s">
        <v>168</v>
      </c>
      <c r="C29" s="65" t="s">
        <v>255</v>
      </c>
      <c r="D29" s="66"/>
      <c r="E29" s="11"/>
    </row>
    <row r="30" spans="1:5" ht="60" hidden="1">
      <c r="A30" s="42">
        <v>991</v>
      </c>
      <c r="B30" s="2" t="s">
        <v>351</v>
      </c>
      <c r="C30" s="3" t="s">
        <v>169</v>
      </c>
      <c r="D30" s="67">
        <v>0</v>
      </c>
      <c r="E30" s="116">
        <v>0</v>
      </c>
    </row>
    <row r="31" spans="1:5" ht="45" hidden="1">
      <c r="A31" s="42">
        <v>991</v>
      </c>
      <c r="B31" s="64" t="s">
        <v>321</v>
      </c>
      <c r="C31" s="68" t="s">
        <v>256</v>
      </c>
      <c r="D31" s="66"/>
      <c r="E31" s="66"/>
    </row>
    <row r="32" spans="1:5" ht="75" hidden="1">
      <c r="A32" s="42">
        <v>991</v>
      </c>
      <c r="B32" s="69" t="s">
        <v>351</v>
      </c>
      <c r="C32" s="70" t="s">
        <v>257</v>
      </c>
      <c r="D32" s="71">
        <v>0</v>
      </c>
      <c r="E32" s="71">
        <v>0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SheetLayoutView="100" workbookViewId="0" topLeftCell="A1">
      <selection activeCell="C23" sqref="C23"/>
    </sheetView>
  </sheetViews>
  <sheetFormatPr defaultColWidth="9.00390625" defaultRowHeight="12.75"/>
  <cols>
    <col min="2" max="2" width="76.25390625" style="0" customWidth="1"/>
    <col min="3" max="3" width="13.75390625" style="0" bestFit="1" customWidth="1"/>
    <col min="4" max="4" width="13.25390625" style="0" customWidth="1"/>
  </cols>
  <sheetData>
    <row r="1" s="4" customFormat="1" ht="12.75" customHeight="1">
      <c r="C1" s="1" t="s">
        <v>129</v>
      </c>
    </row>
    <row r="2" s="4" customFormat="1" ht="15">
      <c r="C2" s="1" t="str">
        <f>1!D2</f>
        <v>к Решению № 93  от  09  февраля 2024 года</v>
      </c>
    </row>
    <row r="3" s="4" customFormat="1" ht="12.75" customHeight="1">
      <c r="C3" s="1" t="str">
        <f>1!D3</f>
        <v> "О внесении изменений в решение Совета депутатов МО СП "Хасуртайское"</v>
      </c>
    </row>
    <row r="4" spans="1:3" s="4" customFormat="1" ht="15">
      <c r="A4" s="6"/>
      <c r="C4" s="1" t="str">
        <f>1!D4</f>
        <v>от 26 декабря 2023 года №90 «О бюджете муниципального образования  сельское поселение</v>
      </c>
    </row>
    <row r="5" spans="1:3" s="4" customFormat="1" ht="12.75" customHeight="1">
      <c r="A5" s="7"/>
      <c r="C5" s="1" t="str">
        <f>1!D5</f>
        <v>«Хасуртайское»  на 2024 год и на плановый период 2025 и 2026 годов»</v>
      </c>
    </row>
    <row r="6" spans="1:6" s="4" customFormat="1" ht="15">
      <c r="A6" s="8"/>
      <c r="C6" s="1"/>
      <c r="F6" s="6"/>
    </row>
    <row r="7" spans="1:6" s="4" customFormat="1" ht="15">
      <c r="A7" s="8"/>
      <c r="B7" s="1"/>
      <c r="F7" s="6"/>
    </row>
    <row r="8" spans="1:6" s="4" customFormat="1" ht="12.75" customHeight="1">
      <c r="A8" s="211" t="s">
        <v>386</v>
      </c>
      <c r="B8" s="211"/>
      <c r="C8" s="211"/>
      <c r="F8" s="6"/>
    </row>
    <row r="9" spans="1:3" s="4" customFormat="1" ht="29.25" customHeight="1">
      <c r="A9" s="211"/>
      <c r="B9" s="211"/>
      <c r="C9" s="211"/>
    </row>
    <row r="10" spans="1:3" s="4" customFormat="1" ht="12.75" customHeight="1">
      <c r="A10" s="9"/>
      <c r="B10" s="10"/>
      <c r="C10" s="16" t="s">
        <v>23</v>
      </c>
    </row>
    <row r="11" spans="1:3" s="4" customFormat="1" ht="21" customHeight="1">
      <c r="A11" s="48" t="s">
        <v>32</v>
      </c>
      <c r="B11" s="48" t="s">
        <v>177</v>
      </c>
      <c r="C11" s="17" t="s">
        <v>178</v>
      </c>
    </row>
    <row r="12" spans="1:3" s="4" customFormat="1" ht="32.25" customHeight="1">
      <c r="A12" s="49" t="s">
        <v>179</v>
      </c>
      <c r="B12" s="50" t="s">
        <v>33</v>
      </c>
      <c r="C12" s="104">
        <f>C13+C15+C16+C21+C22+C20</f>
        <v>2830.24118</v>
      </c>
    </row>
    <row r="13" spans="1:4" s="4" customFormat="1" ht="30" customHeight="1">
      <c r="A13" s="51" t="s">
        <v>180</v>
      </c>
      <c r="B13" s="2" t="s">
        <v>181</v>
      </c>
      <c r="C13" s="97">
        <f>688.275+113.59991</f>
        <v>801.87491</v>
      </c>
      <c r="D13" s="155"/>
    </row>
    <row r="14" spans="1:4" s="4" customFormat="1" ht="47.25" customHeight="1" hidden="1">
      <c r="A14" s="51" t="s">
        <v>182</v>
      </c>
      <c r="B14" s="2" t="s">
        <v>183</v>
      </c>
      <c r="C14" s="97"/>
      <c r="D14" s="155"/>
    </row>
    <row r="15" spans="1:4" s="4" customFormat="1" ht="49.5" customHeight="1">
      <c r="A15" s="51" t="s">
        <v>184</v>
      </c>
      <c r="B15" s="2" t="s">
        <v>34</v>
      </c>
      <c r="C15" s="97">
        <f>767.2798+273.06934</f>
        <v>1040.34914</v>
      </c>
      <c r="D15" s="155"/>
    </row>
    <row r="16" spans="1:4" s="4" customFormat="1" ht="35.25" customHeight="1">
      <c r="A16" s="51" t="s">
        <v>185</v>
      </c>
      <c r="B16" s="2" t="s">
        <v>186</v>
      </c>
      <c r="C16" s="146">
        <v>303.7992</v>
      </c>
      <c r="D16" s="155"/>
    </row>
    <row r="17" spans="1:4" s="4" customFormat="1" ht="0.75" customHeight="1">
      <c r="A17" s="51" t="s">
        <v>187</v>
      </c>
      <c r="B17" s="2" t="s">
        <v>98</v>
      </c>
      <c r="C17" s="146"/>
      <c r="D17" s="155"/>
    </row>
    <row r="18" spans="1:4" s="4" customFormat="1" ht="27.75" customHeight="1" hidden="1">
      <c r="A18" s="51" t="s">
        <v>188</v>
      </c>
      <c r="B18" s="2" t="s">
        <v>99</v>
      </c>
      <c r="C18" s="146"/>
      <c r="D18" s="155"/>
    </row>
    <row r="19" spans="1:4" s="4" customFormat="1" ht="18" customHeight="1" hidden="1">
      <c r="A19" s="51" t="s">
        <v>189</v>
      </c>
      <c r="B19" s="2" t="s">
        <v>35</v>
      </c>
      <c r="C19" s="146"/>
      <c r="D19" s="155"/>
    </row>
    <row r="20" spans="1:4" s="4" customFormat="1" ht="18" customHeight="1">
      <c r="A20" s="51" t="s">
        <v>187</v>
      </c>
      <c r="B20" s="2" t="s">
        <v>98</v>
      </c>
      <c r="C20" s="146">
        <v>81.45984</v>
      </c>
      <c r="D20" s="155"/>
    </row>
    <row r="21" spans="1:4" s="4" customFormat="1" ht="18" customHeight="1">
      <c r="A21" s="51" t="s">
        <v>188</v>
      </c>
      <c r="B21" s="45" t="s">
        <v>99</v>
      </c>
      <c r="C21" s="146">
        <v>1</v>
      </c>
      <c r="D21" s="155"/>
    </row>
    <row r="22" spans="1:4" s="4" customFormat="1" ht="18" customHeight="1">
      <c r="A22" s="51" t="s">
        <v>189</v>
      </c>
      <c r="B22" s="45" t="s">
        <v>35</v>
      </c>
      <c r="C22" s="146">
        <f>517.641+84.11709</f>
        <v>601.7580899999999</v>
      </c>
      <c r="D22" s="155"/>
    </row>
    <row r="23" spans="1:4" s="4" customFormat="1" ht="18" customHeight="1">
      <c r="A23" s="49" t="s">
        <v>190</v>
      </c>
      <c r="B23" s="52" t="s">
        <v>191</v>
      </c>
      <c r="C23" s="104">
        <f>C24</f>
        <v>213</v>
      </c>
      <c r="D23" s="155"/>
    </row>
    <row r="24" spans="1:4" s="4" customFormat="1" ht="18" customHeight="1">
      <c r="A24" s="51" t="s">
        <v>192</v>
      </c>
      <c r="B24" s="2" t="s">
        <v>36</v>
      </c>
      <c r="C24" s="146">
        <v>213</v>
      </c>
      <c r="D24" s="155"/>
    </row>
    <row r="25" spans="1:4" s="4" customFormat="1" ht="30.75" customHeight="1" hidden="1">
      <c r="A25" s="49" t="s">
        <v>193</v>
      </c>
      <c r="B25" s="52" t="s">
        <v>37</v>
      </c>
      <c r="C25" s="104">
        <f>C26</f>
        <v>0</v>
      </c>
      <c r="D25" s="155"/>
    </row>
    <row r="26" spans="1:4" s="4" customFormat="1" ht="33" customHeight="1" hidden="1">
      <c r="A26" s="51" t="s">
        <v>196</v>
      </c>
      <c r="B26" s="2" t="s">
        <v>363</v>
      </c>
      <c r="C26" s="146"/>
      <c r="D26" s="155"/>
    </row>
    <row r="27" spans="1:4" s="4" customFormat="1" ht="28.5" hidden="1">
      <c r="A27" s="49" t="s">
        <v>193</v>
      </c>
      <c r="B27" s="52" t="s">
        <v>37</v>
      </c>
      <c r="C27" s="104">
        <f>C29</f>
        <v>0</v>
      </c>
      <c r="D27" s="155"/>
    </row>
    <row r="28" spans="1:4" s="4" customFormat="1" ht="48" customHeight="1" hidden="1">
      <c r="A28" s="51" t="s">
        <v>194</v>
      </c>
      <c r="B28" s="2" t="s">
        <v>195</v>
      </c>
      <c r="C28" s="146"/>
      <c r="D28" s="155"/>
    </row>
    <row r="29" spans="1:4" s="4" customFormat="1" ht="32.25" customHeight="1" hidden="1">
      <c r="A29" s="51" t="s">
        <v>196</v>
      </c>
      <c r="B29" s="2" t="s">
        <v>363</v>
      </c>
      <c r="C29" s="146">
        <v>0</v>
      </c>
      <c r="D29" s="155"/>
    </row>
    <row r="30" spans="1:4" s="4" customFormat="1" ht="30" hidden="1">
      <c r="A30" s="51" t="s">
        <v>197</v>
      </c>
      <c r="B30" s="2" t="s">
        <v>100</v>
      </c>
      <c r="C30" s="146"/>
      <c r="D30" s="155"/>
    </row>
    <row r="31" spans="1:4" s="117" customFormat="1" ht="15" hidden="1">
      <c r="A31" s="130" t="s">
        <v>198</v>
      </c>
      <c r="B31" s="131" t="s">
        <v>101</v>
      </c>
      <c r="C31" s="147">
        <f>C32+C33+C34</f>
        <v>0</v>
      </c>
      <c r="D31" s="156"/>
    </row>
    <row r="32" spans="1:4" s="4" customFormat="1" ht="15" hidden="1">
      <c r="A32" s="51" t="s">
        <v>199</v>
      </c>
      <c r="B32" s="2" t="s">
        <v>200</v>
      </c>
      <c r="C32" s="146">
        <v>0</v>
      </c>
      <c r="D32" s="155"/>
    </row>
    <row r="33" spans="1:4" s="4" customFormat="1" ht="15" hidden="1">
      <c r="A33" s="51" t="s">
        <v>203</v>
      </c>
      <c r="B33" s="2" t="s">
        <v>103</v>
      </c>
      <c r="C33" s="146">
        <v>0</v>
      </c>
      <c r="D33" s="155"/>
    </row>
    <row r="34" spans="1:4" s="4" customFormat="1" ht="15" hidden="1">
      <c r="A34" s="51" t="s">
        <v>204</v>
      </c>
      <c r="B34" s="2" t="s">
        <v>205</v>
      </c>
      <c r="C34" s="146"/>
      <c r="D34" s="155"/>
    </row>
    <row r="35" spans="1:4" s="4" customFormat="1" ht="14.25">
      <c r="A35" s="49" t="s">
        <v>206</v>
      </c>
      <c r="B35" s="50" t="s">
        <v>207</v>
      </c>
      <c r="C35" s="104">
        <f>C37+C38</f>
        <v>0.1</v>
      </c>
      <c r="D35" s="155"/>
    </row>
    <row r="36" spans="1:4" s="4" customFormat="1" ht="15" hidden="1">
      <c r="A36" s="51" t="s">
        <v>208</v>
      </c>
      <c r="B36" s="2" t="s">
        <v>209</v>
      </c>
      <c r="C36" s="146"/>
      <c r="D36" s="155"/>
    </row>
    <row r="37" spans="1:4" s="4" customFormat="1" ht="19.5" customHeight="1" hidden="1">
      <c r="A37" s="51" t="s">
        <v>210</v>
      </c>
      <c r="B37" s="2" t="s">
        <v>211</v>
      </c>
      <c r="C37" s="146"/>
      <c r="D37" s="155"/>
    </row>
    <row r="38" spans="1:4" s="4" customFormat="1" ht="15.75" customHeight="1">
      <c r="A38" s="51" t="s">
        <v>212</v>
      </c>
      <c r="B38" s="2" t="s">
        <v>38</v>
      </c>
      <c r="C38" s="146">
        <v>0.1</v>
      </c>
      <c r="D38" s="155"/>
    </row>
    <row r="39" spans="1:4" s="4" customFormat="1" ht="13.5" customHeight="1" hidden="1">
      <c r="A39" s="51" t="s">
        <v>213</v>
      </c>
      <c r="B39" s="2" t="s">
        <v>214</v>
      </c>
      <c r="C39" s="146"/>
      <c r="D39" s="155"/>
    </row>
    <row r="40" spans="1:4" s="4" customFormat="1" ht="16.5" customHeight="1" hidden="1">
      <c r="A40" s="49" t="s">
        <v>215</v>
      </c>
      <c r="B40" s="50" t="s">
        <v>104</v>
      </c>
      <c r="C40" s="104"/>
      <c r="D40" s="155"/>
    </row>
    <row r="41" spans="1:4" s="4" customFormat="1" ht="15" hidden="1">
      <c r="A41" s="51" t="s">
        <v>216</v>
      </c>
      <c r="B41" s="2" t="s">
        <v>105</v>
      </c>
      <c r="C41" s="146"/>
      <c r="D41" s="155"/>
    </row>
    <row r="42" spans="1:4" s="4" customFormat="1" ht="15" hidden="1">
      <c r="A42" s="51" t="s">
        <v>217</v>
      </c>
      <c r="B42" s="2" t="s">
        <v>106</v>
      </c>
      <c r="C42" s="146"/>
      <c r="D42" s="155"/>
    </row>
    <row r="43" spans="1:4" s="4" customFormat="1" ht="14.25">
      <c r="A43" s="49" t="s">
        <v>218</v>
      </c>
      <c r="B43" s="50" t="s">
        <v>66</v>
      </c>
      <c r="C43" s="104">
        <f>C44+C54</f>
        <v>649.905</v>
      </c>
      <c r="D43" s="155"/>
    </row>
    <row r="44" spans="1:4" s="4" customFormat="1" ht="15">
      <c r="A44" s="51" t="s">
        <v>219</v>
      </c>
      <c r="B44" s="2" t="s">
        <v>39</v>
      </c>
      <c r="C44" s="146">
        <v>482.175</v>
      </c>
      <c r="D44" s="155"/>
    </row>
    <row r="45" spans="1:4" s="4" customFormat="1" ht="14.25" customHeight="1" hidden="1">
      <c r="A45" s="51" t="s">
        <v>220</v>
      </c>
      <c r="B45" s="2" t="s">
        <v>107</v>
      </c>
      <c r="C45" s="146"/>
      <c r="D45" s="155"/>
    </row>
    <row r="46" spans="1:4" s="4" customFormat="1" ht="14.25" hidden="1">
      <c r="A46" s="49" t="s">
        <v>221</v>
      </c>
      <c r="B46" s="50" t="s">
        <v>40</v>
      </c>
      <c r="C46" s="104"/>
      <c r="D46" s="155"/>
    </row>
    <row r="47" spans="1:4" s="4" customFormat="1" ht="15" hidden="1">
      <c r="A47" s="51" t="s">
        <v>222</v>
      </c>
      <c r="B47" s="2" t="s">
        <v>41</v>
      </c>
      <c r="C47" s="146"/>
      <c r="D47" s="155"/>
    </row>
    <row r="48" spans="1:4" s="4" customFormat="1" ht="15" hidden="1">
      <c r="A48" s="51" t="s">
        <v>223</v>
      </c>
      <c r="B48" s="2" t="s">
        <v>224</v>
      </c>
      <c r="C48" s="146"/>
      <c r="D48" s="155"/>
    </row>
    <row r="49" spans="1:4" s="4" customFormat="1" ht="14.25" hidden="1">
      <c r="A49" s="49" t="s">
        <v>225</v>
      </c>
      <c r="B49" s="50" t="s">
        <v>42</v>
      </c>
      <c r="C49" s="104"/>
      <c r="D49" s="155"/>
    </row>
    <row r="50" spans="1:4" s="4" customFormat="1" ht="15" hidden="1">
      <c r="A50" s="51" t="s">
        <v>226</v>
      </c>
      <c r="B50" s="2" t="s">
        <v>108</v>
      </c>
      <c r="C50" s="146"/>
      <c r="D50" s="155"/>
    </row>
    <row r="51" spans="1:4" s="4" customFormat="1" ht="15" hidden="1">
      <c r="A51" s="51" t="s">
        <v>227</v>
      </c>
      <c r="B51" s="2" t="s">
        <v>228</v>
      </c>
      <c r="C51" s="146"/>
      <c r="D51" s="155"/>
    </row>
    <row r="52" spans="1:4" s="4" customFormat="1" ht="28.5" hidden="1">
      <c r="A52" s="49" t="s">
        <v>229</v>
      </c>
      <c r="B52" s="50" t="s">
        <v>230</v>
      </c>
      <c r="C52" s="104"/>
      <c r="D52" s="155"/>
    </row>
    <row r="53" spans="1:4" s="4" customFormat="1" ht="15" hidden="1">
      <c r="A53" s="51" t="s">
        <v>231</v>
      </c>
      <c r="B53" s="53" t="s">
        <v>109</v>
      </c>
      <c r="C53" s="146"/>
      <c r="D53" s="155"/>
    </row>
    <row r="54" spans="1:4" s="4" customFormat="1" ht="15">
      <c r="A54" s="51" t="s">
        <v>220</v>
      </c>
      <c r="B54" s="53" t="s">
        <v>107</v>
      </c>
      <c r="C54" s="146">
        <v>167.73</v>
      </c>
      <c r="D54" s="155"/>
    </row>
    <row r="55" spans="1:4" s="5" customFormat="1" ht="20.25" customHeight="1" hidden="1">
      <c r="A55" s="90" t="s">
        <v>347</v>
      </c>
      <c r="B55" s="105" t="s">
        <v>349</v>
      </c>
      <c r="C55" s="148">
        <f>C56</f>
        <v>0</v>
      </c>
      <c r="D55" s="157"/>
    </row>
    <row r="56" spans="1:4" s="5" customFormat="1" ht="15" customHeight="1" hidden="1">
      <c r="A56" s="90" t="s">
        <v>348</v>
      </c>
      <c r="B56" s="105" t="s">
        <v>41</v>
      </c>
      <c r="C56" s="148"/>
      <c r="D56" s="157"/>
    </row>
    <row r="57" spans="1:4" s="4" customFormat="1" ht="15">
      <c r="A57" s="54"/>
      <c r="B57" s="55" t="s">
        <v>63</v>
      </c>
      <c r="C57" s="98">
        <f>C12+C23+C25+C35+C43</f>
        <v>3693.24618</v>
      </c>
      <c r="D57" s="155"/>
    </row>
    <row r="58" spans="3:4" ht="12.75">
      <c r="C58" s="158"/>
      <c r="D58" s="158"/>
    </row>
    <row r="59" spans="3:4" ht="12.75">
      <c r="C59" s="158"/>
      <c r="D59" s="158"/>
    </row>
    <row r="60" spans="3:4" ht="12.75">
      <c r="C60" s="158"/>
      <c r="D60" s="158"/>
    </row>
    <row r="61" spans="2:4" ht="12.75">
      <c r="B61" t="s">
        <v>364</v>
      </c>
      <c r="C61" s="158"/>
      <c r="D61" s="158"/>
    </row>
    <row r="62" spans="3:4" ht="12.75">
      <c r="C62" s="158"/>
      <c r="D62" s="158"/>
    </row>
    <row r="63" spans="3:4" ht="12.75">
      <c r="C63" s="158"/>
      <c r="D63" s="158"/>
    </row>
    <row r="64" spans="3:4" ht="12.75">
      <c r="C64" s="158"/>
      <c r="D64" s="158"/>
    </row>
    <row r="65" spans="3:4" ht="12.75">
      <c r="C65" s="158"/>
      <c r="D65" s="15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2" max="2" width="78.625" style="0" customWidth="1"/>
    <col min="3" max="3" width="13.75390625" style="0" bestFit="1" customWidth="1"/>
    <col min="4" max="4" width="13.25390625" style="0" customWidth="1"/>
  </cols>
  <sheetData>
    <row r="1" s="4" customFormat="1" ht="12.75" customHeight="1">
      <c r="D1" s="1" t="s">
        <v>130</v>
      </c>
    </row>
    <row r="2" s="4" customFormat="1" ht="15">
      <c r="D2" s="1" t="str">
        <f>1!D2</f>
        <v>к Решению № 93  от  09  февраля 2024 года</v>
      </c>
    </row>
    <row r="3" s="4" customFormat="1" ht="12.75" customHeight="1">
      <c r="D3" s="1" t="str">
        <f>1!D3</f>
        <v> "О внесении изменений в решение Совета депутатов МО СП "Хасуртайское"</v>
      </c>
    </row>
    <row r="4" spans="1:4" s="4" customFormat="1" ht="15">
      <c r="A4" s="6"/>
      <c r="D4" s="1" t="str">
        <f>1!D4</f>
        <v>от 26 декабря 2023 года №90 «О бюджете муниципального образования  сельское поселение</v>
      </c>
    </row>
    <row r="5" spans="1:4" s="4" customFormat="1" ht="12.75" customHeight="1">
      <c r="A5" s="7"/>
      <c r="D5" s="1" t="str">
        <f>1!D5</f>
        <v>«Хасуртайское»  на 2024 год и на плановый период 2025 и 2026 годов»</v>
      </c>
    </row>
    <row r="6" spans="1:6" s="4" customFormat="1" ht="15">
      <c r="A6" s="8"/>
      <c r="D6" s="1"/>
      <c r="F6" s="6"/>
    </row>
    <row r="7" spans="1:6" s="4" customFormat="1" ht="15">
      <c r="A7" s="8"/>
      <c r="B7" s="1"/>
      <c r="F7" s="6"/>
    </row>
    <row r="8" spans="1:6" s="4" customFormat="1" ht="12.75" customHeight="1">
      <c r="A8" s="211" t="s">
        <v>387</v>
      </c>
      <c r="B8" s="211"/>
      <c r="C8" s="211"/>
      <c r="D8" s="211"/>
      <c r="F8" s="6"/>
    </row>
    <row r="9" spans="1:4" s="4" customFormat="1" ht="29.25" customHeight="1">
      <c r="A9" s="211"/>
      <c r="B9" s="211"/>
      <c r="C9" s="211"/>
      <c r="D9" s="211"/>
    </row>
    <row r="10" spans="1:4" s="4" customFormat="1" ht="12.75" customHeight="1">
      <c r="A10" s="9"/>
      <c r="B10" s="10"/>
      <c r="D10" s="16" t="s">
        <v>23</v>
      </c>
    </row>
    <row r="11" spans="1:4" s="4" customFormat="1" ht="21" customHeight="1">
      <c r="A11" s="212" t="s">
        <v>32</v>
      </c>
      <c r="B11" s="214" t="s">
        <v>177</v>
      </c>
      <c r="C11" s="214" t="s">
        <v>28</v>
      </c>
      <c r="D11" s="214"/>
    </row>
    <row r="12" spans="1:4" s="4" customFormat="1" ht="32.25" customHeight="1">
      <c r="A12" s="213"/>
      <c r="B12" s="214"/>
      <c r="C12" s="148" t="s">
        <v>369</v>
      </c>
      <c r="D12" s="12" t="s">
        <v>383</v>
      </c>
    </row>
    <row r="13" spans="1:4" s="4" customFormat="1" ht="32.25" customHeight="1">
      <c r="A13" s="49" t="s">
        <v>179</v>
      </c>
      <c r="B13" s="50" t="s">
        <v>33</v>
      </c>
      <c r="C13" s="132">
        <f>C14+C16+C17+C21+C22</f>
        <v>2233.3849999999998</v>
      </c>
      <c r="D13" s="132">
        <f>D14+D16+D17+D21+D22</f>
        <v>2194.765</v>
      </c>
    </row>
    <row r="14" spans="1:4" s="4" customFormat="1" ht="43.5" customHeight="1">
      <c r="A14" s="51" t="s">
        <v>180</v>
      </c>
      <c r="B14" s="2" t="s">
        <v>181</v>
      </c>
      <c r="C14" s="133">
        <v>688.275</v>
      </c>
      <c r="D14" s="133">
        <v>688.275</v>
      </c>
    </row>
    <row r="15" spans="1:4" s="4" customFormat="1" ht="30.75" customHeight="1" hidden="1">
      <c r="A15" s="51" t="s">
        <v>182</v>
      </c>
      <c r="B15" s="2" t="s">
        <v>183</v>
      </c>
      <c r="C15" s="133"/>
      <c r="D15" s="134"/>
    </row>
    <row r="16" spans="1:4" s="4" customFormat="1" ht="47.25" customHeight="1">
      <c r="A16" s="51" t="s">
        <v>184</v>
      </c>
      <c r="B16" s="2" t="s">
        <v>34</v>
      </c>
      <c r="C16" s="133">
        <v>730.6698</v>
      </c>
      <c r="D16" s="134">
        <v>692.0498</v>
      </c>
    </row>
    <row r="17" spans="1:4" s="4" customFormat="1" ht="29.25" customHeight="1">
      <c r="A17" s="51" t="s">
        <v>185</v>
      </c>
      <c r="B17" s="2" t="s">
        <v>186</v>
      </c>
      <c r="C17" s="133">
        <v>303.7992</v>
      </c>
      <c r="D17" s="133">
        <v>303.7992</v>
      </c>
    </row>
    <row r="18" spans="1:4" s="4" customFormat="1" ht="15" hidden="1">
      <c r="A18" s="51" t="s">
        <v>187</v>
      </c>
      <c r="B18" s="2" t="s">
        <v>98</v>
      </c>
      <c r="C18" s="133"/>
      <c r="D18" s="134"/>
    </row>
    <row r="19" spans="1:4" s="4" customFormat="1" ht="15" hidden="1">
      <c r="A19" s="51" t="s">
        <v>188</v>
      </c>
      <c r="B19" s="2" t="s">
        <v>99</v>
      </c>
      <c r="C19" s="135"/>
      <c r="D19" s="136"/>
    </row>
    <row r="20" spans="1:4" s="4" customFormat="1" ht="15" hidden="1">
      <c r="A20" s="51" t="s">
        <v>189</v>
      </c>
      <c r="B20" s="2" t="s">
        <v>35</v>
      </c>
      <c r="C20" s="133"/>
      <c r="D20" s="134"/>
    </row>
    <row r="21" spans="1:4" s="4" customFormat="1" ht="15">
      <c r="A21" s="51" t="s">
        <v>188</v>
      </c>
      <c r="B21" s="45" t="s">
        <v>99</v>
      </c>
      <c r="C21" s="133">
        <v>1</v>
      </c>
      <c r="D21" s="133">
        <v>1</v>
      </c>
    </row>
    <row r="22" spans="1:4" s="4" customFormat="1" ht="21.75" customHeight="1">
      <c r="A22" s="51" t="s">
        <v>189</v>
      </c>
      <c r="B22" s="45" t="s">
        <v>35</v>
      </c>
      <c r="C22" s="133">
        <v>509.641</v>
      </c>
      <c r="D22" s="133">
        <v>509.641</v>
      </c>
    </row>
    <row r="23" spans="1:4" s="4" customFormat="1" ht="14.25">
      <c r="A23" s="49" t="s">
        <v>190</v>
      </c>
      <c r="B23" s="52" t="s">
        <v>191</v>
      </c>
      <c r="C23" s="132">
        <f>C24</f>
        <v>235.1</v>
      </c>
      <c r="D23" s="132">
        <f>D24</f>
        <v>257.5</v>
      </c>
    </row>
    <row r="24" spans="1:4" s="4" customFormat="1" ht="24.75" customHeight="1">
      <c r="A24" s="51" t="s">
        <v>192</v>
      </c>
      <c r="B24" s="2" t="s">
        <v>36</v>
      </c>
      <c r="C24" s="133">
        <v>235.1</v>
      </c>
      <c r="D24" s="134">
        <v>257.5</v>
      </c>
    </row>
    <row r="25" spans="1:4" s="4" customFormat="1" ht="28.5">
      <c r="A25" s="49" t="s">
        <v>193</v>
      </c>
      <c r="B25" s="52" t="s">
        <v>37</v>
      </c>
      <c r="C25" s="132">
        <f>C27</f>
        <v>0</v>
      </c>
      <c r="D25" s="132">
        <f>D27</f>
        <v>392.5</v>
      </c>
    </row>
    <row r="26" spans="1:4" s="4" customFormat="1" ht="30.75" customHeight="1" hidden="1">
      <c r="A26" s="51" t="s">
        <v>194</v>
      </c>
      <c r="B26" s="2" t="s">
        <v>195</v>
      </c>
      <c r="C26" s="150"/>
      <c r="D26" s="136"/>
    </row>
    <row r="27" spans="1:4" s="4" customFormat="1" ht="31.5" customHeight="1">
      <c r="A27" s="51" t="s">
        <v>196</v>
      </c>
      <c r="B27" s="2" t="s">
        <v>363</v>
      </c>
      <c r="C27" s="133">
        <v>0</v>
      </c>
      <c r="D27" s="134">
        <v>392.5</v>
      </c>
    </row>
    <row r="28" spans="1:4" s="4" customFormat="1" ht="30" hidden="1">
      <c r="A28" s="51" t="s">
        <v>197</v>
      </c>
      <c r="B28" s="2" t="s">
        <v>100</v>
      </c>
      <c r="C28" s="136"/>
      <c r="D28" s="136"/>
    </row>
    <row r="29" spans="1:4" s="4" customFormat="1" ht="0.75" customHeight="1">
      <c r="A29" s="49" t="s">
        <v>198</v>
      </c>
      <c r="B29" s="50" t="s">
        <v>101</v>
      </c>
      <c r="C29" s="132"/>
      <c r="D29" s="132"/>
    </row>
    <row r="30" spans="1:4" s="4" customFormat="1" ht="15" hidden="1">
      <c r="A30" s="51" t="s">
        <v>199</v>
      </c>
      <c r="B30" s="2" t="s">
        <v>200</v>
      </c>
      <c r="C30" s="135"/>
      <c r="D30" s="136"/>
    </row>
    <row r="31" spans="1:4" s="4" customFormat="1" ht="15" hidden="1">
      <c r="A31" s="51" t="s">
        <v>201</v>
      </c>
      <c r="B31" s="2" t="s">
        <v>124</v>
      </c>
      <c r="C31" s="134"/>
      <c r="D31" s="134"/>
    </row>
    <row r="32" spans="1:4" s="4" customFormat="1" ht="15" hidden="1">
      <c r="A32" s="51" t="s">
        <v>202</v>
      </c>
      <c r="B32" s="2" t="s">
        <v>102</v>
      </c>
      <c r="C32" s="151"/>
      <c r="D32" s="151"/>
    </row>
    <row r="33" spans="1:4" s="4" customFormat="1" ht="15" hidden="1">
      <c r="A33" s="51" t="s">
        <v>203</v>
      </c>
      <c r="B33" s="2" t="s">
        <v>103</v>
      </c>
      <c r="C33" s="153"/>
      <c r="D33" s="153"/>
    </row>
    <row r="34" spans="1:4" s="4" customFormat="1" ht="15" hidden="1">
      <c r="A34" s="51" t="s">
        <v>204</v>
      </c>
      <c r="B34" s="2" t="s">
        <v>205</v>
      </c>
      <c r="C34" s="153"/>
      <c r="D34" s="153"/>
    </row>
    <row r="35" spans="1:4" s="120" customFormat="1" ht="15" hidden="1">
      <c r="A35" s="118" t="s">
        <v>198</v>
      </c>
      <c r="B35" s="119" t="s">
        <v>101</v>
      </c>
      <c r="C35" s="152">
        <f>C36+C37</f>
        <v>0</v>
      </c>
      <c r="D35" s="152">
        <f>D36+D37</f>
        <v>0</v>
      </c>
    </row>
    <row r="36" spans="1:4" s="4" customFormat="1" ht="15" hidden="1">
      <c r="A36" s="51" t="s">
        <v>199</v>
      </c>
      <c r="B36" s="2" t="s">
        <v>200</v>
      </c>
      <c r="C36" s="153"/>
      <c r="D36" s="153"/>
    </row>
    <row r="37" spans="1:4" s="4" customFormat="1" ht="15" hidden="1">
      <c r="A37" s="51" t="s">
        <v>203</v>
      </c>
      <c r="B37" s="2" t="s">
        <v>103</v>
      </c>
      <c r="C37" s="153">
        <v>0</v>
      </c>
      <c r="D37" s="153">
        <v>0</v>
      </c>
    </row>
    <row r="38" spans="1:4" s="4" customFormat="1" ht="14.25">
      <c r="A38" s="49" t="s">
        <v>206</v>
      </c>
      <c r="B38" s="50" t="s">
        <v>207</v>
      </c>
      <c r="C38" s="132">
        <f>C40+C41</f>
        <v>0</v>
      </c>
      <c r="D38" s="132">
        <f>D40+D41</f>
        <v>0</v>
      </c>
    </row>
    <row r="39" spans="1:4" s="4" customFormat="1" ht="15" hidden="1">
      <c r="A39" s="51" t="s">
        <v>208</v>
      </c>
      <c r="B39" s="2" t="s">
        <v>209</v>
      </c>
      <c r="C39" s="153"/>
      <c r="D39" s="153"/>
    </row>
    <row r="40" spans="1:4" s="4" customFormat="1" ht="15" hidden="1">
      <c r="A40" s="51" t="s">
        <v>210</v>
      </c>
      <c r="B40" s="2" t="s">
        <v>211</v>
      </c>
      <c r="C40" s="153"/>
      <c r="D40" s="153"/>
    </row>
    <row r="41" spans="1:4" s="4" customFormat="1" ht="15">
      <c r="A41" s="51" t="s">
        <v>212</v>
      </c>
      <c r="B41" s="2" t="s">
        <v>38</v>
      </c>
      <c r="C41" s="153">
        <v>0</v>
      </c>
      <c r="D41" s="153">
        <v>0</v>
      </c>
    </row>
    <row r="42" spans="1:4" s="4" customFormat="1" ht="14.25" customHeight="1" hidden="1">
      <c r="A42" s="51" t="s">
        <v>213</v>
      </c>
      <c r="B42" s="2" t="s">
        <v>214</v>
      </c>
      <c r="C42" s="153"/>
      <c r="D42" s="153"/>
    </row>
    <row r="43" spans="1:4" s="4" customFormat="1" ht="14.25" hidden="1">
      <c r="A43" s="49" t="s">
        <v>215</v>
      </c>
      <c r="B43" s="50" t="s">
        <v>104</v>
      </c>
      <c r="C43" s="132"/>
      <c r="D43" s="132"/>
    </row>
    <row r="44" spans="1:4" s="4" customFormat="1" ht="15" hidden="1">
      <c r="A44" s="51" t="s">
        <v>216</v>
      </c>
      <c r="B44" s="2" t="s">
        <v>105</v>
      </c>
      <c r="C44" s="153"/>
      <c r="D44" s="153"/>
    </row>
    <row r="45" spans="1:4" s="4" customFormat="1" ht="15" hidden="1">
      <c r="A45" s="51" t="s">
        <v>217</v>
      </c>
      <c r="B45" s="2" t="s">
        <v>106</v>
      </c>
      <c r="C45" s="153"/>
      <c r="D45" s="153"/>
    </row>
    <row r="46" spans="1:4" s="4" customFormat="1" ht="14.25">
      <c r="A46" s="49" t="s">
        <v>218</v>
      </c>
      <c r="B46" s="50" t="s">
        <v>66</v>
      </c>
      <c r="C46" s="132">
        <f>C47+C59</f>
        <v>649.905</v>
      </c>
      <c r="D46" s="132">
        <f>D47+D59</f>
        <v>257.405</v>
      </c>
    </row>
    <row r="47" spans="1:4" s="4" customFormat="1" ht="15">
      <c r="A47" s="51" t="s">
        <v>219</v>
      </c>
      <c r="B47" s="2" t="s">
        <v>39</v>
      </c>
      <c r="C47" s="153">
        <v>482.175</v>
      </c>
      <c r="D47" s="153">
        <v>89.675</v>
      </c>
    </row>
    <row r="48" spans="1:4" s="4" customFormat="1" ht="14.25" customHeight="1" hidden="1">
      <c r="A48" s="51" t="s">
        <v>220</v>
      </c>
      <c r="B48" s="2" t="s">
        <v>107</v>
      </c>
      <c r="C48" s="153"/>
      <c r="D48" s="153"/>
    </row>
    <row r="49" spans="1:4" s="4" customFormat="1" ht="14.25" hidden="1">
      <c r="A49" s="49" t="s">
        <v>221</v>
      </c>
      <c r="B49" s="50" t="s">
        <v>40</v>
      </c>
      <c r="C49" s="132"/>
      <c r="D49" s="132"/>
    </row>
    <row r="50" spans="1:4" s="4" customFormat="1" ht="15" hidden="1">
      <c r="A50" s="51" t="s">
        <v>222</v>
      </c>
      <c r="B50" s="2" t="s">
        <v>41</v>
      </c>
      <c r="C50" s="153"/>
      <c r="D50" s="153"/>
    </row>
    <row r="51" spans="1:4" s="4" customFormat="1" ht="15" hidden="1">
      <c r="A51" s="51" t="s">
        <v>223</v>
      </c>
      <c r="B51" s="2" t="s">
        <v>224</v>
      </c>
      <c r="C51" s="153"/>
      <c r="D51" s="153"/>
    </row>
    <row r="52" spans="1:4" s="4" customFormat="1" ht="14.25" hidden="1">
      <c r="A52" s="49" t="s">
        <v>225</v>
      </c>
      <c r="B52" s="50" t="s">
        <v>42</v>
      </c>
      <c r="C52" s="132"/>
      <c r="D52" s="132"/>
    </row>
    <row r="53" spans="1:4" s="4" customFormat="1" ht="15" hidden="1">
      <c r="A53" s="51" t="s">
        <v>226</v>
      </c>
      <c r="B53" s="2" t="s">
        <v>108</v>
      </c>
      <c r="C53" s="153"/>
      <c r="D53" s="153"/>
    </row>
    <row r="54" spans="1:4" s="4" customFormat="1" ht="15" hidden="1">
      <c r="A54" s="51" t="s">
        <v>227</v>
      </c>
      <c r="B54" s="2" t="s">
        <v>228</v>
      </c>
      <c r="C54" s="153"/>
      <c r="D54" s="153"/>
    </row>
    <row r="55" spans="1:4" s="4" customFormat="1" ht="0.75" customHeight="1" hidden="1">
      <c r="A55" s="49" t="s">
        <v>229</v>
      </c>
      <c r="B55" s="50" t="s">
        <v>230</v>
      </c>
      <c r="C55" s="132"/>
      <c r="D55" s="132"/>
    </row>
    <row r="56" spans="1:4" s="4" customFormat="1" ht="15" hidden="1">
      <c r="A56" s="51" t="s">
        <v>231</v>
      </c>
      <c r="B56" s="53" t="s">
        <v>109</v>
      </c>
      <c r="C56" s="153"/>
      <c r="D56" s="153"/>
    </row>
    <row r="57" spans="1:4" s="4" customFormat="1" ht="2.25" customHeight="1" hidden="1">
      <c r="A57" s="49" t="s">
        <v>232</v>
      </c>
      <c r="B57" s="52" t="s">
        <v>110</v>
      </c>
      <c r="C57" s="132"/>
      <c r="D57" s="132"/>
    </row>
    <row r="58" spans="1:4" s="4" customFormat="1" ht="15" hidden="1">
      <c r="A58" s="51" t="s">
        <v>233</v>
      </c>
      <c r="B58" s="53" t="s">
        <v>111</v>
      </c>
      <c r="C58" s="153"/>
      <c r="D58" s="153"/>
    </row>
    <row r="59" spans="1:4" s="4" customFormat="1" ht="15">
      <c r="A59" s="51" t="s">
        <v>220</v>
      </c>
      <c r="B59" s="53" t="s">
        <v>107</v>
      </c>
      <c r="C59" s="153">
        <v>167.73</v>
      </c>
      <c r="D59" s="153">
        <v>167.73</v>
      </c>
    </row>
    <row r="60" spans="1:4" s="4" customFormat="1" ht="14.25" hidden="1">
      <c r="A60" s="49" t="s">
        <v>347</v>
      </c>
      <c r="B60" s="50" t="s">
        <v>40</v>
      </c>
      <c r="C60" s="132">
        <f>C61</f>
        <v>0</v>
      </c>
      <c r="D60" s="132">
        <f>D61</f>
        <v>0</v>
      </c>
    </row>
    <row r="61" spans="1:4" s="4" customFormat="1" ht="15" hidden="1">
      <c r="A61" s="51" t="s">
        <v>348</v>
      </c>
      <c r="B61" s="53" t="s">
        <v>41</v>
      </c>
      <c r="C61" s="153"/>
      <c r="D61" s="153"/>
    </row>
    <row r="62" spans="1:4" s="4" customFormat="1" ht="32.25" customHeight="1">
      <c r="A62" s="49" t="s">
        <v>234</v>
      </c>
      <c r="B62" s="52" t="s">
        <v>370</v>
      </c>
      <c r="C62" s="132">
        <v>36.71</v>
      </c>
      <c r="D62" s="132">
        <v>75.33</v>
      </c>
    </row>
    <row r="63" spans="1:4" s="4" customFormat="1" ht="30.75" customHeight="1">
      <c r="A63" s="215" t="s">
        <v>63</v>
      </c>
      <c r="B63" s="216"/>
      <c r="C63" s="154">
        <f>C46+C38+C35+C25+C23+C13+C62+C60</f>
        <v>3155.1</v>
      </c>
      <c r="D63" s="154">
        <f>D46+D38+D25+D23+D13+D35+D62+D60</f>
        <v>3177.5</v>
      </c>
    </row>
  </sheetData>
  <sheetProtection/>
  <mergeCells count="5">
    <mergeCell ref="A8:D9"/>
    <mergeCell ref="A11:A12"/>
    <mergeCell ref="B11:B12"/>
    <mergeCell ref="C11:D11"/>
    <mergeCell ref="A63:B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view="pageBreakPreview" zoomScaleSheetLayoutView="100" workbookViewId="0" topLeftCell="A1">
      <selection activeCell="B46" sqref="B46:H46"/>
    </sheetView>
  </sheetViews>
  <sheetFormatPr defaultColWidth="9.00390625" defaultRowHeight="12.75"/>
  <cols>
    <col min="1" max="1" width="5.00390625" style="4" customWidth="1"/>
    <col min="2" max="2" width="53.75390625" style="4" customWidth="1"/>
    <col min="3" max="3" width="9.125" style="4" customWidth="1"/>
    <col min="4" max="4" width="13.25390625" style="4" customWidth="1"/>
    <col min="5" max="5" width="6.375" style="4" customWidth="1"/>
    <col min="6" max="6" width="12.00390625" style="4" customWidth="1"/>
    <col min="7" max="7" width="7.875" style="4" customWidth="1"/>
    <col min="8" max="8" width="11.25390625" style="4" bestFit="1" customWidth="1"/>
    <col min="9" max="9" width="9.125" style="4" customWidth="1"/>
    <col min="10" max="10" width="9.375" style="4" bestFit="1" customWidth="1"/>
    <col min="11" max="16384" width="9.125" style="4" customWidth="1"/>
  </cols>
  <sheetData>
    <row r="1" spans="3:8" ht="15.75" customHeight="1">
      <c r="C1" s="4" t="s">
        <v>167</v>
      </c>
      <c r="H1" s="1" t="s">
        <v>131</v>
      </c>
    </row>
    <row r="2" ht="15">
      <c r="H2" s="1" t="str">
        <f>1!D2</f>
        <v>к Решению № 93  от  09  февраля 2024 года</v>
      </c>
    </row>
    <row r="3" ht="12.75" customHeight="1">
      <c r="H3" s="1" t="str">
        <f>1!D3</f>
        <v> "О внесении изменений в решение Совета депутатов МО СП "Хасуртайское"</v>
      </c>
    </row>
    <row r="4" spans="2:8" ht="15">
      <c r="B4" s="6"/>
      <c r="H4" s="1" t="str">
        <f>1!D4</f>
        <v>от 26 декабря 2023 года №90 «О бюджете муниципального образования  сельское поселение</v>
      </c>
    </row>
    <row r="5" spans="2:8" ht="12.75" customHeight="1">
      <c r="B5" s="7"/>
      <c r="H5" s="1" t="str">
        <f>1!D5</f>
        <v>«Хасуртайское»  на 2024 год и на плановый период 2025 и 2026 годов»</v>
      </c>
    </row>
    <row r="6" spans="2:8" ht="15">
      <c r="B6" s="8"/>
      <c r="G6" s="6"/>
      <c r="H6" s="1"/>
    </row>
    <row r="7" spans="2:7" ht="15">
      <c r="B7" s="8"/>
      <c r="C7" s="1"/>
      <c r="G7" s="6"/>
    </row>
    <row r="8" spans="1:8" ht="12.75" customHeight="1">
      <c r="A8" s="209" t="s">
        <v>388</v>
      </c>
      <c r="B8" s="209"/>
      <c r="C8" s="209"/>
      <c r="D8" s="209"/>
      <c r="E8" s="209"/>
      <c r="F8" s="209"/>
      <c r="G8" s="209"/>
      <c r="H8" s="209"/>
    </row>
    <row r="9" spans="1:8" ht="21.75" customHeight="1">
      <c r="A9" s="209"/>
      <c r="B9" s="209"/>
      <c r="C9" s="209"/>
      <c r="D9" s="209"/>
      <c r="E9" s="209"/>
      <c r="F9" s="209"/>
      <c r="G9" s="209"/>
      <c r="H9" s="209"/>
    </row>
    <row r="10" spans="2:8" ht="12.75" customHeight="1">
      <c r="B10" s="9"/>
      <c r="C10" s="10"/>
      <c r="H10" s="16" t="s">
        <v>23</v>
      </c>
    </row>
    <row r="11" spans="1:8" ht="12.75">
      <c r="A11" s="221" t="s">
        <v>17</v>
      </c>
      <c r="B11" s="221" t="s">
        <v>43</v>
      </c>
      <c r="C11" s="217" t="s">
        <v>44</v>
      </c>
      <c r="D11" s="217" t="s">
        <v>45</v>
      </c>
      <c r="E11" s="217" t="s">
        <v>46</v>
      </c>
      <c r="F11" s="217" t="s">
        <v>47</v>
      </c>
      <c r="G11" s="217" t="s">
        <v>48</v>
      </c>
      <c r="H11" s="222" t="s">
        <v>22</v>
      </c>
    </row>
    <row r="12" spans="1:8" ht="12.75">
      <c r="A12" s="221"/>
      <c r="B12" s="221"/>
      <c r="C12" s="223"/>
      <c r="D12" s="217"/>
      <c r="E12" s="217"/>
      <c r="F12" s="217"/>
      <c r="G12" s="217"/>
      <c r="H12" s="222"/>
    </row>
    <row r="13" spans="1:10" ht="12.75">
      <c r="A13" s="218">
        <v>1</v>
      </c>
      <c r="B13" s="30" t="s">
        <v>176</v>
      </c>
      <c r="C13" s="149" t="s">
        <v>170</v>
      </c>
      <c r="D13" s="169"/>
      <c r="E13" s="37"/>
      <c r="F13" s="37"/>
      <c r="G13" s="27"/>
      <c r="H13" s="137">
        <f>H14+H88+H98+H123+H150+H185+H200+H206+H221+H227</f>
        <v>3693.24618</v>
      </c>
      <c r="I13" s="46"/>
      <c r="J13" s="46"/>
    </row>
    <row r="14" spans="1:8" ht="12.75">
      <c r="A14" s="218"/>
      <c r="B14" s="31" t="s">
        <v>33</v>
      </c>
      <c r="C14" s="28">
        <v>991</v>
      </c>
      <c r="D14" s="170" t="s">
        <v>49</v>
      </c>
      <c r="E14" s="26"/>
      <c r="F14" s="26"/>
      <c r="G14" s="26"/>
      <c r="H14" s="171">
        <f>H15+H24+H57+H73+H68+H64</f>
        <v>2830.2411800000004</v>
      </c>
    </row>
    <row r="15" spans="1:8" ht="25.5">
      <c r="A15" s="218"/>
      <c r="B15" s="32" t="s">
        <v>50</v>
      </c>
      <c r="C15" s="149" t="s">
        <v>170</v>
      </c>
      <c r="D15" s="172" t="s">
        <v>49</v>
      </c>
      <c r="E15" s="103" t="s">
        <v>51</v>
      </c>
      <c r="F15" s="27"/>
      <c r="G15" s="27"/>
      <c r="H15" s="137">
        <f>H16</f>
        <v>801.87491</v>
      </c>
    </row>
    <row r="16" spans="1:8" ht="12.75">
      <c r="A16" s="218"/>
      <c r="B16" s="33" t="s">
        <v>258</v>
      </c>
      <c r="C16" s="149" t="s">
        <v>170</v>
      </c>
      <c r="D16" s="149" t="s">
        <v>49</v>
      </c>
      <c r="E16" s="27" t="s">
        <v>51</v>
      </c>
      <c r="F16" s="27" t="s">
        <v>259</v>
      </c>
      <c r="G16" s="27"/>
      <c r="H16" s="110">
        <f>H17</f>
        <v>801.87491</v>
      </c>
    </row>
    <row r="17" spans="1:8" ht="12.75">
      <c r="A17" s="218"/>
      <c r="B17" s="33" t="s">
        <v>260</v>
      </c>
      <c r="C17" s="149" t="s">
        <v>170</v>
      </c>
      <c r="D17" s="149" t="s">
        <v>49</v>
      </c>
      <c r="E17" s="27" t="s">
        <v>51</v>
      </c>
      <c r="F17" s="27" t="s">
        <v>261</v>
      </c>
      <c r="G17" s="27"/>
      <c r="H17" s="110">
        <f>H21+H18</f>
        <v>801.87491</v>
      </c>
    </row>
    <row r="18" spans="1:8" ht="12.75">
      <c r="A18" s="218"/>
      <c r="B18" s="33" t="s">
        <v>262</v>
      </c>
      <c r="C18" s="149" t="s">
        <v>170</v>
      </c>
      <c r="D18" s="149" t="s">
        <v>49</v>
      </c>
      <c r="E18" s="27" t="s">
        <v>51</v>
      </c>
      <c r="F18" s="27" t="s">
        <v>263</v>
      </c>
      <c r="G18" s="27"/>
      <c r="H18" s="110">
        <f>H19+H20</f>
        <v>377.539</v>
      </c>
    </row>
    <row r="19" spans="1:8" ht="12.75">
      <c r="A19" s="218"/>
      <c r="B19" s="33" t="s">
        <v>264</v>
      </c>
      <c r="C19" s="149" t="s">
        <v>170</v>
      </c>
      <c r="D19" s="149" t="s">
        <v>49</v>
      </c>
      <c r="E19" s="27" t="s">
        <v>51</v>
      </c>
      <c r="F19" s="27" t="s">
        <v>263</v>
      </c>
      <c r="G19" s="27" t="s">
        <v>112</v>
      </c>
      <c r="H19" s="110">
        <v>289.969</v>
      </c>
    </row>
    <row r="20" spans="1:8" ht="38.25">
      <c r="A20" s="218"/>
      <c r="B20" s="33" t="s">
        <v>265</v>
      </c>
      <c r="C20" s="149" t="s">
        <v>170</v>
      </c>
      <c r="D20" s="149" t="s">
        <v>49</v>
      </c>
      <c r="E20" s="27" t="s">
        <v>51</v>
      </c>
      <c r="F20" s="27" t="s">
        <v>263</v>
      </c>
      <c r="G20" s="27" t="s">
        <v>266</v>
      </c>
      <c r="H20" s="110">
        <v>87.57</v>
      </c>
    </row>
    <row r="21" spans="1:8" ht="31.5" customHeight="1">
      <c r="A21" s="218"/>
      <c r="B21" s="33" t="s">
        <v>319</v>
      </c>
      <c r="C21" s="149" t="s">
        <v>170</v>
      </c>
      <c r="D21" s="149" t="s">
        <v>49</v>
      </c>
      <c r="E21" s="27" t="s">
        <v>51</v>
      </c>
      <c r="F21" s="27" t="s">
        <v>318</v>
      </c>
      <c r="G21" s="27"/>
      <c r="H21" s="110">
        <f>H22+H23</f>
        <v>424.33591</v>
      </c>
    </row>
    <row r="22" spans="1:10" ht="18.75" customHeight="1">
      <c r="A22" s="218"/>
      <c r="B22" s="33" t="s">
        <v>264</v>
      </c>
      <c r="C22" s="149" t="s">
        <v>170</v>
      </c>
      <c r="D22" s="149" t="s">
        <v>49</v>
      </c>
      <c r="E22" s="27" t="s">
        <v>51</v>
      </c>
      <c r="F22" s="27" t="s">
        <v>318</v>
      </c>
      <c r="G22" s="27" t="s">
        <v>112</v>
      </c>
      <c r="H22" s="110">
        <v>325.91035</v>
      </c>
      <c r="J22" s="145"/>
    </row>
    <row r="23" spans="1:8" ht="39.75" customHeight="1">
      <c r="A23" s="218"/>
      <c r="B23" s="33" t="s">
        <v>265</v>
      </c>
      <c r="C23" s="149" t="s">
        <v>170</v>
      </c>
      <c r="D23" s="149" t="s">
        <v>49</v>
      </c>
      <c r="E23" s="27" t="s">
        <v>51</v>
      </c>
      <c r="F23" s="27" t="s">
        <v>318</v>
      </c>
      <c r="G23" s="27" t="s">
        <v>266</v>
      </c>
      <c r="H23" s="110">
        <v>98.42556</v>
      </c>
    </row>
    <row r="24" spans="1:10" ht="38.25">
      <c r="A24" s="218"/>
      <c r="B24" s="32" t="s">
        <v>34</v>
      </c>
      <c r="C24" s="149" t="s">
        <v>170</v>
      </c>
      <c r="D24" s="169" t="s">
        <v>49</v>
      </c>
      <c r="E24" s="37" t="s">
        <v>52</v>
      </c>
      <c r="F24" s="27"/>
      <c r="G24" s="27"/>
      <c r="H24" s="137">
        <f>H25</f>
        <v>1040.34914</v>
      </c>
      <c r="J24" s="145"/>
    </row>
    <row r="25" spans="1:8" ht="12.75">
      <c r="A25" s="218"/>
      <c r="B25" s="33" t="s">
        <v>258</v>
      </c>
      <c r="C25" s="149" t="s">
        <v>170</v>
      </c>
      <c r="D25" s="149" t="s">
        <v>49</v>
      </c>
      <c r="E25" s="27" t="s">
        <v>52</v>
      </c>
      <c r="F25" s="27" t="s">
        <v>259</v>
      </c>
      <c r="G25" s="27"/>
      <c r="H25" s="110">
        <f>H26</f>
        <v>1040.34914</v>
      </c>
    </row>
    <row r="26" spans="1:8" ht="12.75">
      <c r="A26" s="218"/>
      <c r="B26" s="33" t="s">
        <v>260</v>
      </c>
      <c r="C26" s="149" t="s">
        <v>170</v>
      </c>
      <c r="D26" s="149" t="s">
        <v>49</v>
      </c>
      <c r="E26" s="27" t="s">
        <v>52</v>
      </c>
      <c r="F26" s="27" t="s">
        <v>261</v>
      </c>
      <c r="G26" s="27"/>
      <c r="H26" s="110">
        <f>H27+H35+H38+H40</f>
        <v>1040.34914</v>
      </c>
    </row>
    <row r="27" spans="1:10" ht="12.75">
      <c r="A27" s="218"/>
      <c r="B27" s="33" t="s">
        <v>262</v>
      </c>
      <c r="C27" s="149" t="s">
        <v>170</v>
      </c>
      <c r="D27" s="149" t="s">
        <v>49</v>
      </c>
      <c r="E27" s="27" t="s">
        <v>52</v>
      </c>
      <c r="F27" s="27" t="s">
        <v>263</v>
      </c>
      <c r="G27" s="27"/>
      <c r="H27" s="110">
        <f>H28+H29+H32+H33+H34</f>
        <v>602.62</v>
      </c>
      <c r="J27" s="145"/>
    </row>
    <row r="28" spans="1:8" ht="12.75">
      <c r="A28" s="218"/>
      <c r="B28" s="33" t="s">
        <v>336</v>
      </c>
      <c r="C28" s="149" t="s">
        <v>170</v>
      </c>
      <c r="D28" s="149" t="s">
        <v>49</v>
      </c>
      <c r="E28" s="27" t="s">
        <v>52</v>
      </c>
      <c r="F28" s="27" t="s">
        <v>263</v>
      </c>
      <c r="G28" s="27" t="s">
        <v>112</v>
      </c>
      <c r="H28" s="110">
        <v>462.842</v>
      </c>
    </row>
    <row r="29" spans="1:8" ht="38.25">
      <c r="A29" s="218"/>
      <c r="B29" s="33" t="s">
        <v>356</v>
      </c>
      <c r="C29" s="149" t="s">
        <v>170</v>
      </c>
      <c r="D29" s="149" t="s">
        <v>49</v>
      </c>
      <c r="E29" s="27" t="s">
        <v>52</v>
      </c>
      <c r="F29" s="27" t="s">
        <v>263</v>
      </c>
      <c r="G29" s="27" t="s">
        <v>266</v>
      </c>
      <c r="H29" s="110">
        <v>139.778</v>
      </c>
    </row>
    <row r="30" spans="1:8" ht="25.5" hidden="1">
      <c r="A30" s="218"/>
      <c r="B30" s="72" t="s">
        <v>267</v>
      </c>
      <c r="C30" s="149" t="s">
        <v>170</v>
      </c>
      <c r="D30" s="149" t="s">
        <v>49</v>
      </c>
      <c r="E30" s="27" t="s">
        <v>52</v>
      </c>
      <c r="F30" s="27" t="s">
        <v>263</v>
      </c>
      <c r="G30" s="27"/>
      <c r="H30" s="110">
        <f>H31</f>
        <v>0</v>
      </c>
    </row>
    <row r="31" spans="1:8" ht="12.75" hidden="1">
      <c r="A31" s="218"/>
      <c r="B31" s="33" t="s">
        <v>114</v>
      </c>
      <c r="C31" s="149" t="s">
        <v>170</v>
      </c>
      <c r="D31" s="149" t="s">
        <v>49</v>
      </c>
      <c r="E31" s="27" t="s">
        <v>52</v>
      </c>
      <c r="F31" s="27" t="s">
        <v>263</v>
      </c>
      <c r="G31" s="27" t="s">
        <v>119</v>
      </c>
      <c r="H31" s="110"/>
    </row>
    <row r="32" spans="1:8" ht="12.75" hidden="1">
      <c r="A32" s="218"/>
      <c r="B32" s="33"/>
      <c r="C32" s="149" t="s">
        <v>170</v>
      </c>
      <c r="D32" s="149" t="s">
        <v>49</v>
      </c>
      <c r="E32" s="27" t="s">
        <v>52</v>
      </c>
      <c r="F32" s="27" t="s">
        <v>263</v>
      </c>
      <c r="G32" s="27"/>
      <c r="H32" s="110"/>
    </row>
    <row r="33" spans="1:8" ht="12.75" hidden="1">
      <c r="A33" s="218"/>
      <c r="B33" s="33"/>
      <c r="C33" s="149" t="s">
        <v>170</v>
      </c>
      <c r="D33" s="149" t="s">
        <v>49</v>
      </c>
      <c r="E33" s="27" t="s">
        <v>52</v>
      </c>
      <c r="F33" s="27" t="s">
        <v>263</v>
      </c>
      <c r="G33" s="27"/>
      <c r="H33" s="110"/>
    </row>
    <row r="34" spans="1:8" ht="12.75" hidden="1">
      <c r="A34" s="218"/>
      <c r="B34" s="33" t="s">
        <v>355</v>
      </c>
      <c r="C34" s="149" t="s">
        <v>170</v>
      </c>
      <c r="D34" s="149" t="s">
        <v>49</v>
      </c>
      <c r="E34" s="27" t="s">
        <v>52</v>
      </c>
      <c r="F34" s="27" t="s">
        <v>263</v>
      </c>
      <c r="G34" s="27" t="s">
        <v>118</v>
      </c>
      <c r="H34" s="110"/>
    </row>
    <row r="35" spans="1:10" ht="12.75" hidden="1">
      <c r="A35" s="218"/>
      <c r="B35" s="33" t="s">
        <v>270</v>
      </c>
      <c r="C35" s="149" t="s">
        <v>170</v>
      </c>
      <c r="D35" s="149" t="s">
        <v>49</v>
      </c>
      <c r="E35" s="27" t="s">
        <v>52</v>
      </c>
      <c r="F35" s="27" t="s">
        <v>271</v>
      </c>
      <c r="G35" s="27"/>
      <c r="H35" s="110">
        <f>H36+H37</f>
        <v>0</v>
      </c>
      <c r="J35" s="145"/>
    </row>
    <row r="36" spans="1:8" ht="12.75" hidden="1">
      <c r="A36" s="218"/>
      <c r="B36" s="33" t="s">
        <v>336</v>
      </c>
      <c r="C36" s="149" t="s">
        <v>170</v>
      </c>
      <c r="D36" s="149" t="s">
        <v>49</v>
      </c>
      <c r="E36" s="27" t="s">
        <v>52</v>
      </c>
      <c r="F36" s="27" t="s">
        <v>271</v>
      </c>
      <c r="G36" s="27" t="s">
        <v>112</v>
      </c>
      <c r="H36" s="110"/>
    </row>
    <row r="37" spans="1:8" ht="38.25" hidden="1">
      <c r="A37" s="218"/>
      <c r="B37" s="33" t="s">
        <v>356</v>
      </c>
      <c r="C37" s="149" t="s">
        <v>170</v>
      </c>
      <c r="D37" s="149" t="s">
        <v>49</v>
      </c>
      <c r="E37" s="27" t="s">
        <v>52</v>
      </c>
      <c r="F37" s="27" t="s">
        <v>271</v>
      </c>
      <c r="G37" s="27" t="s">
        <v>266</v>
      </c>
      <c r="H37" s="110"/>
    </row>
    <row r="38" spans="1:8" ht="51">
      <c r="A38" s="218"/>
      <c r="B38" s="72" t="s">
        <v>268</v>
      </c>
      <c r="C38" s="149" t="s">
        <v>170</v>
      </c>
      <c r="D38" s="149" t="s">
        <v>49</v>
      </c>
      <c r="E38" s="27" t="s">
        <v>52</v>
      </c>
      <c r="F38" s="27" t="s">
        <v>269</v>
      </c>
      <c r="G38" s="27"/>
      <c r="H38" s="110">
        <f>H39</f>
        <v>1.5</v>
      </c>
    </row>
    <row r="39" spans="1:8" ht="12.75">
      <c r="A39" s="218"/>
      <c r="B39" s="33" t="s">
        <v>355</v>
      </c>
      <c r="C39" s="149" t="s">
        <v>170</v>
      </c>
      <c r="D39" s="149" t="s">
        <v>49</v>
      </c>
      <c r="E39" s="27" t="s">
        <v>52</v>
      </c>
      <c r="F39" s="27" t="s">
        <v>269</v>
      </c>
      <c r="G39" s="27" t="s">
        <v>118</v>
      </c>
      <c r="H39" s="110">
        <v>1.5</v>
      </c>
    </row>
    <row r="40" spans="1:8" ht="12.75">
      <c r="A40" s="218"/>
      <c r="B40" s="33" t="s">
        <v>270</v>
      </c>
      <c r="C40" s="149" t="s">
        <v>170</v>
      </c>
      <c r="D40" s="149" t="s">
        <v>49</v>
      </c>
      <c r="E40" s="27" t="s">
        <v>52</v>
      </c>
      <c r="F40" s="27" t="s">
        <v>271</v>
      </c>
      <c r="G40" s="27"/>
      <c r="H40" s="110">
        <f>H44+H45+H47+H56+H41+H42+H46</f>
        <v>436.22914</v>
      </c>
    </row>
    <row r="41" spans="1:8" ht="27.75" customHeight="1">
      <c r="A41" s="218"/>
      <c r="B41" s="33" t="s">
        <v>264</v>
      </c>
      <c r="C41" s="149" t="s">
        <v>170</v>
      </c>
      <c r="D41" s="149" t="s">
        <v>49</v>
      </c>
      <c r="E41" s="27" t="s">
        <v>52</v>
      </c>
      <c r="F41" s="27" t="s">
        <v>271</v>
      </c>
      <c r="G41" s="27" t="s">
        <v>112</v>
      </c>
      <c r="H41" s="110">
        <v>264.08037</v>
      </c>
    </row>
    <row r="42" spans="1:8" ht="31.5" customHeight="1">
      <c r="A42" s="218"/>
      <c r="B42" s="33" t="s">
        <v>265</v>
      </c>
      <c r="C42" s="149" t="s">
        <v>170</v>
      </c>
      <c r="D42" s="149" t="s">
        <v>49</v>
      </c>
      <c r="E42" s="27" t="s">
        <v>52</v>
      </c>
      <c r="F42" s="27" t="s">
        <v>271</v>
      </c>
      <c r="G42" s="27" t="s">
        <v>266</v>
      </c>
      <c r="H42" s="110">
        <v>8.98897</v>
      </c>
    </row>
    <row r="43" spans="1:8" ht="27.75" customHeight="1" hidden="1">
      <c r="A43" s="218"/>
      <c r="B43" s="33" t="s">
        <v>113</v>
      </c>
      <c r="C43" s="149" t="s">
        <v>170</v>
      </c>
      <c r="D43" s="149" t="s">
        <v>49</v>
      </c>
      <c r="E43" s="27" t="s">
        <v>52</v>
      </c>
      <c r="F43" s="27" t="s">
        <v>271</v>
      </c>
      <c r="G43" s="27" t="s">
        <v>117</v>
      </c>
      <c r="H43" s="110"/>
    </row>
    <row r="44" spans="1:8" ht="27.75" customHeight="1">
      <c r="A44" s="218"/>
      <c r="B44" s="33" t="s">
        <v>344</v>
      </c>
      <c r="C44" s="149" t="s">
        <v>170</v>
      </c>
      <c r="D44" s="149" t="s">
        <v>49</v>
      </c>
      <c r="E44" s="27" t="s">
        <v>52</v>
      </c>
      <c r="F44" s="27" t="s">
        <v>271</v>
      </c>
      <c r="G44" s="27" t="s">
        <v>118</v>
      </c>
      <c r="H44" s="110">
        <v>118.6398</v>
      </c>
    </row>
    <row r="45" spans="1:8" ht="27.75" customHeight="1" hidden="1">
      <c r="A45" s="218"/>
      <c r="B45" s="33" t="s">
        <v>344</v>
      </c>
      <c r="C45" s="149" t="s">
        <v>170</v>
      </c>
      <c r="D45" s="149" t="s">
        <v>49</v>
      </c>
      <c r="E45" s="27" t="s">
        <v>52</v>
      </c>
      <c r="F45" s="27" t="s">
        <v>271</v>
      </c>
      <c r="G45" s="27" t="s">
        <v>365</v>
      </c>
      <c r="H45" s="110"/>
    </row>
    <row r="46" spans="1:8" ht="27.75" customHeight="1">
      <c r="A46" s="218"/>
      <c r="B46" s="33" t="s">
        <v>344</v>
      </c>
      <c r="C46" s="149" t="s">
        <v>170</v>
      </c>
      <c r="D46" s="149" t="s">
        <v>49</v>
      </c>
      <c r="E46" s="27" t="s">
        <v>52</v>
      </c>
      <c r="F46" s="27" t="s">
        <v>271</v>
      </c>
      <c r="G46" s="27" t="s">
        <v>365</v>
      </c>
      <c r="H46" s="110">
        <v>36.52</v>
      </c>
    </row>
    <row r="47" spans="1:8" ht="15.75" customHeight="1">
      <c r="A47" s="218"/>
      <c r="B47" s="167" t="s">
        <v>358</v>
      </c>
      <c r="C47" s="27" t="s">
        <v>170</v>
      </c>
      <c r="D47" s="27" t="s">
        <v>49</v>
      </c>
      <c r="E47" s="27" t="s">
        <v>52</v>
      </c>
      <c r="F47" s="27" t="s">
        <v>271</v>
      </c>
      <c r="G47" s="27" t="s">
        <v>120</v>
      </c>
      <c r="H47" s="110">
        <v>4</v>
      </c>
    </row>
    <row r="48" spans="1:8" ht="12.75" hidden="1">
      <c r="A48" s="218"/>
      <c r="B48" s="33" t="s">
        <v>115</v>
      </c>
      <c r="C48" s="149" t="s">
        <v>170</v>
      </c>
      <c r="D48" s="149" t="s">
        <v>49</v>
      </c>
      <c r="E48" s="27" t="s">
        <v>52</v>
      </c>
      <c r="F48" s="27" t="s">
        <v>271</v>
      </c>
      <c r="G48" s="27" t="s">
        <v>120</v>
      </c>
      <c r="H48" s="110">
        <v>0</v>
      </c>
    </row>
    <row r="49" spans="1:8" ht="38.25" hidden="1">
      <c r="A49" s="218"/>
      <c r="B49" s="32" t="s">
        <v>155</v>
      </c>
      <c r="C49" s="149" t="s">
        <v>170</v>
      </c>
      <c r="D49" s="169" t="s">
        <v>49</v>
      </c>
      <c r="E49" s="37" t="s">
        <v>53</v>
      </c>
      <c r="F49" s="27"/>
      <c r="G49" s="27"/>
      <c r="H49" s="137">
        <v>0</v>
      </c>
    </row>
    <row r="50" spans="1:8" ht="38.25" hidden="1">
      <c r="A50" s="218"/>
      <c r="B50" s="173" t="s">
        <v>133</v>
      </c>
      <c r="C50" s="174">
        <v>991</v>
      </c>
      <c r="D50" s="174" t="s">
        <v>49</v>
      </c>
      <c r="E50" s="77" t="s">
        <v>53</v>
      </c>
      <c r="F50" s="77" t="s">
        <v>172</v>
      </c>
      <c r="G50" s="175"/>
      <c r="H50" s="137">
        <v>0</v>
      </c>
    </row>
    <row r="51" spans="1:8" ht="12.75" hidden="1">
      <c r="A51" s="218"/>
      <c r="B51" s="33" t="s">
        <v>31</v>
      </c>
      <c r="C51" s="176">
        <v>991</v>
      </c>
      <c r="D51" s="176" t="s">
        <v>49</v>
      </c>
      <c r="E51" s="177" t="s">
        <v>53</v>
      </c>
      <c r="F51" s="177" t="s">
        <v>172</v>
      </c>
      <c r="G51" s="177" t="s">
        <v>125</v>
      </c>
      <c r="H51" s="137">
        <v>0</v>
      </c>
    </row>
    <row r="52" spans="1:8" ht="39.75" customHeight="1" hidden="1">
      <c r="A52" s="218"/>
      <c r="B52" s="72" t="s">
        <v>173</v>
      </c>
      <c r="C52" s="176">
        <v>991</v>
      </c>
      <c r="D52" s="176" t="s">
        <v>49</v>
      </c>
      <c r="E52" s="177" t="s">
        <v>53</v>
      </c>
      <c r="F52" s="177" t="s">
        <v>174</v>
      </c>
      <c r="G52" s="178"/>
      <c r="H52" s="137">
        <v>0</v>
      </c>
    </row>
    <row r="53" spans="1:8" ht="40.5" customHeight="1" hidden="1">
      <c r="A53" s="218"/>
      <c r="B53" s="72" t="s">
        <v>175</v>
      </c>
      <c r="C53" s="179">
        <v>991</v>
      </c>
      <c r="D53" s="179" t="s">
        <v>49</v>
      </c>
      <c r="E53" s="178" t="s">
        <v>53</v>
      </c>
      <c r="F53" s="178" t="s">
        <v>174</v>
      </c>
      <c r="G53" s="178" t="s">
        <v>125</v>
      </c>
      <c r="H53" s="137">
        <v>0</v>
      </c>
    </row>
    <row r="54" spans="1:8" ht="54.75" customHeight="1" hidden="1">
      <c r="A54" s="218"/>
      <c r="B54" s="72" t="s">
        <v>334</v>
      </c>
      <c r="C54" s="179">
        <v>991</v>
      </c>
      <c r="D54" s="179" t="s">
        <v>49</v>
      </c>
      <c r="E54" s="178" t="s">
        <v>52</v>
      </c>
      <c r="F54" s="178" t="s">
        <v>335</v>
      </c>
      <c r="G54" s="178"/>
      <c r="H54" s="137">
        <f>H55</f>
        <v>0</v>
      </c>
    </row>
    <row r="55" spans="1:8" ht="40.5" customHeight="1" hidden="1">
      <c r="A55" s="218"/>
      <c r="B55" s="72" t="s">
        <v>165</v>
      </c>
      <c r="C55" s="179">
        <v>991</v>
      </c>
      <c r="D55" s="179" t="s">
        <v>49</v>
      </c>
      <c r="E55" s="178" t="s">
        <v>52</v>
      </c>
      <c r="F55" s="178" t="s">
        <v>335</v>
      </c>
      <c r="G55" s="178" t="s">
        <v>118</v>
      </c>
      <c r="H55" s="137"/>
    </row>
    <row r="56" spans="1:8" ht="21" customHeight="1">
      <c r="A56" s="218"/>
      <c r="B56" s="72" t="s">
        <v>359</v>
      </c>
      <c r="C56" s="27" t="s">
        <v>170</v>
      </c>
      <c r="D56" s="27" t="s">
        <v>49</v>
      </c>
      <c r="E56" s="27" t="s">
        <v>52</v>
      </c>
      <c r="F56" s="27" t="s">
        <v>271</v>
      </c>
      <c r="G56" s="178" t="s">
        <v>357</v>
      </c>
      <c r="H56" s="110">
        <v>4</v>
      </c>
    </row>
    <row r="57" spans="1:8" ht="51" customHeight="1">
      <c r="A57" s="218"/>
      <c r="B57" s="32" t="s">
        <v>155</v>
      </c>
      <c r="C57" s="149" t="s">
        <v>170</v>
      </c>
      <c r="D57" s="169" t="s">
        <v>49</v>
      </c>
      <c r="E57" s="37" t="s">
        <v>53</v>
      </c>
      <c r="F57" s="27"/>
      <c r="G57" s="27"/>
      <c r="H57" s="137">
        <f>H58</f>
        <v>303.7992</v>
      </c>
    </row>
    <row r="58" spans="1:8" ht="14.25" customHeight="1">
      <c r="A58" s="218"/>
      <c r="B58" s="33" t="s">
        <v>258</v>
      </c>
      <c r="C58" s="149" t="s">
        <v>170</v>
      </c>
      <c r="D58" s="149" t="s">
        <v>49</v>
      </c>
      <c r="E58" s="27" t="s">
        <v>53</v>
      </c>
      <c r="F58" s="27" t="s">
        <v>259</v>
      </c>
      <c r="G58" s="178"/>
      <c r="H58" s="110">
        <f>H59</f>
        <v>303.7992</v>
      </c>
    </row>
    <row r="59" spans="1:8" ht="15" customHeight="1">
      <c r="A59" s="218"/>
      <c r="B59" s="33" t="s">
        <v>260</v>
      </c>
      <c r="C59" s="149" t="s">
        <v>170</v>
      </c>
      <c r="D59" s="149" t="s">
        <v>49</v>
      </c>
      <c r="E59" s="27" t="s">
        <v>53</v>
      </c>
      <c r="F59" s="27" t="s">
        <v>261</v>
      </c>
      <c r="G59" s="178"/>
      <c r="H59" s="110">
        <f>H60+H62</f>
        <v>303.7992</v>
      </c>
    </row>
    <row r="60" spans="1:8" ht="28.5" customHeight="1">
      <c r="A60" s="218"/>
      <c r="B60" s="72" t="s">
        <v>272</v>
      </c>
      <c r="C60" s="180">
        <v>991</v>
      </c>
      <c r="D60" s="149" t="s">
        <v>49</v>
      </c>
      <c r="E60" s="27" t="s">
        <v>53</v>
      </c>
      <c r="F60" s="27" t="s">
        <v>273</v>
      </c>
      <c r="G60" s="27"/>
      <c r="H60" s="181">
        <f>H61</f>
        <v>293.4192</v>
      </c>
    </row>
    <row r="61" spans="1:8" ht="18.75" customHeight="1">
      <c r="A61" s="218"/>
      <c r="B61" s="33" t="s">
        <v>31</v>
      </c>
      <c r="C61" s="180">
        <v>991</v>
      </c>
      <c r="D61" s="149" t="s">
        <v>49</v>
      </c>
      <c r="E61" s="27" t="s">
        <v>53</v>
      </c>
      <c r="F61" s="27" t="s">
        <v>273</v>
      </c>
      <c r="G61" s="27" t="s">
        <v>125</v>
      </c>
      <c r="H61" s="181">
        <v>293.4192</v>
      </c>
    </row>
    <row r="62" spans="1:8" ht="29.25" customHeight="1">
      <c r="A62" s="218"/>
      <c r="B62" s="33" t="s">
        <v>274</v>
      </c>
      <c r="C62" s="180">
        <v>991</v>
      </c>
      <c r="D62" s="149" t="s">
        <v>49</v>
      </c>
      <c r="E62" s="27" t="s">
        <v>53</v>
      </c>
      <c r="F62" s="27" t="s">
        <v>275</v>
      </c>
      <c r="G62" s="27"/>
      <c r="H62" s="181">
        <f>H63</f>
        <v>10.38</v>
      </c>
    </row>
    <row r="63" spans="1:8" ht="15" customHeight="1">
      <c r="A63" s="218"/>
      <c r="B63" s="33" t="s">
        <v>31</v>
      </c>
      <c r="C63" s="180">
        <v>991</v>
      </c>
      <c r="D63" s="149" t="s">
        <v>49</v>
      </c>
      <c r="E63" s="27" t="s">
        <v>53</v>
      </c>
      <c r="F63" s="27" t="s">
        <v>275</v>
      </c>
      <c r="G63" s="27" t="s">
        <v>125</v>
      </c>
      <c r="H63" s="181">
        <v>10.38</v>
      </c>
    </row>
    <row r="64" spans="1:8" s="5" customFormat="1" ht="15" customHeight="1">
      <c r="A64" s="218"/>
      <c r="B64" s="208" t="s">
        <v>341</v>
      </c>
      <c r="C64" s="111">
        <v>991</v>
      </c>
      <c r="D64" s="169" t="s">
        <v>49</v>
      </c>
      <c r="E64" s="37" t="s">
        <v>339</v>
      </c>
      <c r="F64" s="37"/>
      <c r="G64" s="37"/>
      <c r="H64" s="182">
        <f>H65</f>
        <v>81.45984</v>
      </c>
    </row>
    <row r="65" spans="1:8" ht="15" customHeight="1">
      <c r="A65" s="218"/>
      <c r="B65" s="33" t="s">
        <v>260</v>
      </c>
      <c r="C65" s="79">
        <v>991</v>
      </c>
      <c r="D65" s="149" t="s">
        <v>49</v>
      </c>
      <c r="E65" s="27" t="s">
        <v>339</v>
      </c>
      <c r="F65" s="27" t="s">
        <v>261</v>
      </c>
      <c r="G65" s="27"/>
      <c r="H65" s="181">
        <f>H67</f>
        <v>81.45984</v>
      </c>
    </row>
    <row r="66" spans="1:8" ht="15" customHeight="1">
      <c r="A66" s="218"/>
      <c r="B66" s="33" t="s">
        <v>276</v>
      </c>
      <c r="C66" s="79">
        <v>991</v>
      </c>
      <c r="D66" s="149" t="s">
        <v>49</v>
      </c>
      <c r="E66" s="27" t="s">
        <v>339</v>
      </c>
      <c r="F66" s="27" t="s">
        <v>277</v>
      </c>
      <c r="G66" s="27"/>
      <c r="H66" s="181">
        <f>H67</f>
        <v>81.45984</v>
      </c>
    </row>
    <row r="67" spans="1:8" ht="15" customHeight="1">
      <c r="A67" s="218"/>
      <c r="B67" s="33" t="s">
        <v>397</v>
      </c>
      <c r="C67" s="79">
        <v>991</v>
      </c>
      <c r="D67" s="149" t="s">
        <v>49</v>
      </c>
      <c r="E67" s="27" t="s">
        <v>339</v>
      </c>
      <c r="F67" s="27" t="s">
        <v>277</v>
      </c>
      <c r="G67" s="27" t="s">
        <v>396</v>
      </c>
      <c r="H67" s="181">
        <v>81.45984</v>
      </c>
    </row>
    <row r="68" spans="1:8" ht="12.75">
      <c r="A68" s="218"/>
      <c r="B68" s="32" t="s">
        <v>99</v>
      </c>
      <c r="C68" s="149" t="s">
        <v>170</v>
      </c>
      <c r="D68" s="169" t="s">
        <v>49</v>
      </c>
      <c r="E68" s="37" t="s">
        <v>62</v>
      </c>
      <c r="F68" s="37"/>
      <c r="G68" s="37"/>
      <c r="H68" s="137">
        <f>H69</f>
        <v>1</v>
      </c>
    </row>
    <row r="69" spans="1:8" ht="12.75">
      <c r="A69" s="218"/>
      <c r="B69" s="33" t="s">
        <v>258</v>
      </c>
      <c r="C69" s="149" t="s">
        <v>170</v>
      </c>
      <c r="D69" s="149" t="s">
        <v>49</v>
      </c>
      <c r="E69" s="27" t="s">
        <v>62</v>
      </c>
      <c r="F69" s="27" t="s">
        <v>259</v>
      </c>
      <c r="G69" s="37"/>
      <c r="H69" s="110">
        <f>H70</f>
        <v>1</v>
      </c>
    </row>
    <row r="70" spans="1:8" ht="12.75">
      <c r="A70" s="218"/>
      <c r="B70" s="33" t="s">
        <v>260</v>
      </c>
      <c r="C70" s="149" t="s">
        <v>170</v>
      </c>
      <c r="D70" s="149" t="s">
        <v>49</v>
      </c>
      <c r="E70" s="27" t="s">
        <v>62</v>
      </c>
      <c r="F70" s="27" t="s">
        <v>261</v>
      </c>
      <c r="G70" s="37"/>
      <c r="H70" s="110">
        <f>H71</f>
        <v>1</v>
      </c>
    </row>
    <row r="71" spans="1:8" ht="12.75">
      <c r="A71" s="218"/>
      <c r="B71" s="33" t="s">
        <v>276</v>
      </c>
      <c r="C71" s="27" t="s">
        <v>170</v>
      </c>
      <c r="D71" s="27" t="s">
        <v>49</v>
      </c>
      <c r="E71" s="27" t="s">
        <v>62</v>
      </c>
      <c r="F71" s="27" t="s">
        <v>277</v>
      </c>
      <c r="G71" s="27"/>
      <c r="H71" s="110">
        <f>H72</f>
        <v>1</v>
      </c>
    </row>
    <row r="72" spans="1:8" ht="12.75">
      <c r="A72" s="218"/>
      <c r="B72" s="33" t="s">
        <v>156</v>
      </c>
      <c r="C72" s="27" t="s">
        <v>170</v>
      </c>
      <c r="D72" s="27" t="s">
        <v>49</v>
      </c>
      <c r="E72" s="27" t="s">
        <v>62</v>
      </c>
      <c r="F72" s="27" t="s">
        <v>277</v>
      </c>
      <c r="G72" s="27" t="s">
        <v>121</v>
      </c>
      <c r="H72" s="138">
        <v>1</v>
      </c>
    </row>
    <row r="73" spans="1:8" ht="12.75">
      <c r="A73" s="218"/>
      <c r="B73" s="32" t="s">
        <v>35</v>
      </c>
      <c r="C73" s="27" t="s">
        <v>170</v>
      </c>
      <c r="D73" s="37" t="s">
        <v>49</v>
      </c>
      <c r="E73" s="37" t="s">
        <v>54</v>
      </c>
      <c r="F73" s="27"/>
      <c r="G73" s="27"/>
      <c r="H73" s="139">
        <f>H75</f>
        <v>601.75809</v>
      </c>
    </row>
    <row r="74" spans="1:8" ht="12.75">
      <c r="A74" s="218"/>
      <c r="B74" s="33" t="s">
        <v>258</v>
      </c>
      <c r="C74" s="27" t="s">
        <v>170</v>
      </c>
      <c r="D74" s="27" t="s">
        <v>49</v>
      </c>
      <c r="E74" s="27" t="s">
        <v>54</v>
      </c>
      <c r="F74" s="27" t="s">
        <v>259</v>
      </c>
      <c r="G74" s="27"/>
      <c r="H74" s="138">
        <f>H75</f>
        <v>601.75809</v>
      </c>
    </row>
    <row r="75" spans="1:8" ht="12.75">
      <c r="A75" s="218"/>
      <c r="B75" s="33" t="s">
        <v>260</v>
      </c>
      <c r="C75" s="27" t="s">
        <v>170</v>
      </c>
      <c r="D75" s="27" t="s">
        <v>49</v>
      </c>
      <c r="E75" s="27" t="s">
        <v>54</v>
      </c>
      <c r="F75" s="27" t="s">
        <v>261</v>
      </c>
      <c r="G75" s="27"/>
      <c r="H75" s="138">
        <f>H76+H79</f>
        <v>601.75809</v>
      </c>
    </row>
    <row r="76" spans="1:8" ht="20.25" customHeight="1">
      <c r="A76" s="218"/>
      <c r="B76" s="33" t="s">
        <v>278</v>
      </c>
      <c r="C76" s="27" t="s">
        <v>170</v>
      </c>
      <c r="D76" s="27" t="s">
        <v>49</v>
      </c>
      <c r="E76" s="27" t="s">
        <v>54</v>
      </c>
      <c r="F76" s="27" t="s">
        <v>263</v>
      </c>
      <c r="G76" s="27"/>
      <c r="H76" s="138">
        <f>H77+H78</f>
        <v>509.641</v>
      </c>
    </row>
    <row r="77" spans="1:8" ht="24.75" customHeight="1">
      <c r="A77" s="218"/>
      <c r="B77" s="33" t="s">
        <v>280</v>
      </c>
      <c r="C77" s="27" t="s">
        <v>170</v>
      </c>
      <c r="D77" s="27" t="s">
        <v>49</v>
      </c>
      <c r="E77" s="27" t="s">
        <v>54</v>
      </c>
      <c r="F77" s="27" t="s">
        <v>263</v>
      </c>
      <c r="G77" s="27" t="s">
        <v>150</v>
      </c>
      <c r="H77" s="138">
        <v>391.43</v>
      </c>
    </row>
    <row r="78" spans="1:8" ht="38.25" customHeight="1">
      <c r="A78" s="218"/>
      <c r="B78" s="33" t="s">
        <v>281</v>
      </c>
      <c r="C78" s="27" t="s">
        <v>170</v>
      </c>
      <c r="D78" s="27" t="s">
        <v>49</v>
      </c>
      <c r="E78" s="27" t="s">
        <v>54</v>
      </c>
      <c r="F78" s="27" t="s">
        <v>263</v>
      </c>
      <c r="G78" s="27" t="s">
        <v>282</v>
      </c>
      <c r="H78" s="138">
        <v>118.211</v>
      </c>
    </row>
    <row r="79" spans="1:8" ht="22.5" customHeight="1">
      <c r="A79" s="218"/>
      <c r="B79" s="33" t="s">
        <v>276</v>
      </c>
      <c r="C79" s="27" t="s">
        <v>170</v>
      </c>
      <c r="D79" s="27" t="s">
        <v>49</v>
      </c>
      <c r="E79" s="27" t="s">
        <v>54</v>
      </c>
      <c r="F79" s="27" t="s">
        <v>277</v>
      </c>
      <c r="G79" s="27"/>
      <c r="H79" s="138">
        <f>H80+H81</f>
        <v>92.11709</v>
      </c>
    </row>
    <row r="80" spans="1:8" ht="21.75" customHeight="1">
      <c r="A80" s="218"/>
      <c r="B80" s="33" t="s">
        <v>280</v>
      </c>
      <c r="C80" s="27" t="s">
        <v>170</v>
      </c>
      <c r="D80" s="27" t="s">
        <v>49</v>
      </c>
      <c r="E80" s="27" t="s">
        <v>54</v>
      </c>
      <c r="F80" s="27" t="s">
        <v>277</v>
      </c>
      <c r="G80" s="27" t="s">
        <v>150</v>
      </c>
      <c r="H80" s="138">
        <f>6.1444+64.6054</f>
        <v>70.74980000000001</v>
      </c>
    </row>
    <row r="81" spans="1:8" ht="38.25" customHeight="1">
      <c r="A81" s="218"/>
      <c r="B81" s="33" t="s">
        <v>281</v>
      </c>
      <c r="C81" s="27" t="s">
        <v>170</v>
      </c>
      <c r="D81" s="27" t="s">
        <v>49</v>
      </c>
      <c r="E81" s="27" t="s">
        <v>54</v>
      </c>
      <c r="F81" s="27" t="s">
        <v>277</v>
      </c>
      <c r="G81" s="27" t="s">
        <v>282</v>
      </c>
      <c r="H81" s="138">
        <f>1.8556+19.51169</f>
        <v>21.36729</v>
      </c>
    </row>
    <row r="82" spans="1:8" ht="25.5" hidden="1">
      <c r="A82" s="218"/>
      <c r="B82" s="33" t="s">
        <v>165</v>
      </c>
      <c r="C82" s="27" t="s">
        <v>170</v>
      </c>
      <c r="D82" s="27" t="s">
        <v>49</v>
      </c>
      <c r="E82" s="27" t="s">
        <v>54</v>
      </c>
      <c r="F82" s="27" t="s">
        <v>279</v>
      </c>
      <c r="G82" s="27" t="s">
        <v>118</v>
      </c>
      <c r="H82" s="138"/>
    </row>
    <row r="83" spans="1:8" ht="38.25" hidden="1">
      <c r="A83" s="218"/>
      <c r="B83" s="73" t="s">
        <v>283</v>
      </c>
      <c r="C83" s="74" t="s">
        <v>170</v>
      </c>
      <c r="D83" s="74" t="s">
        <v>49</v>
      </c>
      <c r="E83" s="74" t="s">
        <v>54</v>
      </c>
      <c r="F83" s="74" t="s">
        <v>284</v>
      </c>
      <c r="G83" s="74"/>
      <c r="H83" s="138"/>
    </row>
    <row r="84" spans="1:8" ht="25.5" hidden="1">
      <c r="A84" s="218"/>
      <c r="B84" s="33" t="s">
        <v>165</v>
      </c>
      <c r="C84" s="74" t="s">
        <v>170</v>
      </c>
      <c r="D84" s="74" t="s">
        <v>49</v>
      </c>
      <c r="E84" s="74" t="s">
        <v>54</v>
      </c>
      <c r="F84" s="74" t="s">
        <v>284</v>
      </c>
      <c r="G84" s="74" t="s">
        <v>118</v>
      </c>
      <c r="H84" s="140"/>
    </row>
    <row r="85" spans="1:8" ht="12.75" hidden="1">
      <c r="A85" s="218"/>
      <c r="B85" s="33" t="s">
        <v>166</v>
      </c>
      <c r="C85" s="74" t="s">
        <v>170</v>
      </c>
      <c r="D85" s="74" t="s">
        <v>49</v>
      </c>
      <c r="E85" s="74" t="s">
        <v>54</v>
      </c>
      <c r="F85" s="74" t="s">
        <v>284</v>
      </c>
      <c r="G85" s="74" t="s">
        <v>157</v>
      </c>
      <c r="H85" s="140"/>
    </row>
    <row r="86" spans="1:8" ht="25.5" hidden="1">
      <c r="A86" s="218"/>
      <c r="B86" s="33" t="s">
        <v>285</v>
      </c>
      <c r="C86" s="78">
        <v>991</v>
      </c>
      <c r="D86" s="27" t="s">
        <v>49</v>
      </c>
      <c r="E86" s="27" t="s">
        <v>54</v>
      </c>
      <c r="F86" s="27" t="s">
        <v>286</v>
      </c>
      <c r="G86" s="27"/>
      <c r="H86" s="181"/>
    </row>
    <row r="87" spans="1:8" ht="12.75" hidden="1">
      <c r="A87" s="218"/>
      <c r="B87" s="33" t="s">
        <v>31</v>
      </c>
      <c r="C87" s="78">
        <v>991</v>
      </c>
      <c r="D87" s="27" t="s">
        <v>49</v>
      </c>
      <c r="E87" s="27" t="s">
        <v>54</v>
      </c>
      <c r="F87" s="27" t="s">
        <v>286</v>
      </c>
      <c r="G87" s="27" t="s">
        <v>125</v>
      </c>
      <c r="H87" s="110">
        <v>0</v>
      </c>
    </row>
    <row r="88" spans="1:8" ht="12.75">
      <c r="A88" s="218"/>
      <c r="B88" s="34" t="s">
        <v>55</v>
      </c>
      <c r="C88" s="28">
        <v>991</v>
      </c>
      <c r="D88" s="28" t="s">
        <v>51</v>
      </c>
      <c r="E88" s="28"/>
      <c r="F88" s="28"/>
      <c r="G88" s="28"/>
      <c r="H88" s="171">
        <f>H89</f>
        <v>213</v>
      </c>
    </row>
    <row r="89" spans="1:8" ht="12.75">
      <c r="A89" s="218"/>
      <c r="B89" s="35" t="s">
        <v>36</v>
      </c>
      <c r="C89" s="183">
        <v>991</v>
      </c>
      <c r="D89" s="27" t="s">
        <v>51</v>
      </c>
      <c r="E89" s="27" t="s">
        <v>56</v>
      </c>
      <c r="F89" s="27"/>
      <c r="G89" s="27"/>
      <c r="H89" s="137">
        <f>H90</f>
        <v>213</v>
      </c>
    </row>
    <row r="90" spans="1:8" ht="12.75">
      <c r="A90" s="218"/>
      <c r="B90" s="33" t="s">
        <v>258</v>
      </c>
      <c r="C90" s="27" t="s">
        <v>170</v>
      </c>
      <c r="D90" s="27" t="s">
        <v>51</v>
      </c>
      <c r="E90" s="27" t="s">
        <v>56</v>
      </c>
      <c r="F90" s="27" t="s">
        <v>259</v>
      </c>
      <c r="G90" s="27"/>
      <c r="H90" s="110">
        <f>H91</f>
        <v>213</v>
      </c>
    </row>
    <row r="91" spans="1:8" ht="12.75">
      <c r="A91" s="218"/>
      <c r="B91" s="33" t="s">
        <v>260</v>
      </c>
      <c r="C91" s="27" t="s">
        <v>170</v>
      </c>
      <c r="D91" s="27" t="s">
        <v>51</v>
      </c>
      <c r="E91" s="27" t="s">
        <v>56</v>
      </c>
      <c r="F91" s="27" t="s">
        <v>261</v>
      </c>
      <c r="G91" s="27"/>
      <c r="H91" s="110">
        <f>H92</f>
        <v>213</v>
      </c>
    </row>
    <row r="92" spans="1:8" ht="27" customHeight="1">
      <c r="A92" s="218"/>
      <c r="B92" s="36" t="s">
        <v>122</v>
      </c>
      <c r="C92" s="183">
        <v>991</v>
      </c>
      <c r="D92" s="27" t="s">
        <v>51</v>
      </c>
      <c r="E92" s="27" t="s">
        <v>56</v>
      </c>
      <c r="F92" s="27" t="s">
        <v>287</v>
      </c>
      <c r="G92" s="27"/>
      <c r="H92" s="110">
        <f>H93+H94+H95+H96+H97</f>
        <v>213</v>
      </c>
    </row>
    <row r="93" spans="1:8" ht="14.25" customHeight="1">
      <c r="A93" s="218"/>
      <c r="B93" s="33" t="s">
        <v>264</v>
      </c>
      <c r="C93" s="183">
        <v>991</v>
      </c>
      <c r="D93" s="27" t="s">
        <v>51</v>
      </c>
      <c r="E93" s="27" t="s">
        <v>56</v>
      </c>
      <c r="F93" s="27" t="s">
        <v>287</v>
      </c>
      <c r="G93" s="74" t="s">
        <v>112</v>
      </c>
      <c r="H93" s="110">
        <v>138.5424</v>
      </c>
    </row>
    <row r="94" spans="1:8" ht="42" customHeight="1">
      <c r="A94" s="218"/>
      <c r="B94" s="33" t="s">
        <v>265</v>
      </c>
      <c r="C94" s="183">
        <v>991</v>
      </c>
      <c r="D94" s="27" t="s">
        <v>51</v>
      </c>
      <c r="E94" s="27" t="s">
        <v>56</v>
      </c>
      <c r="F94" s="27" t="s">
        <v>287</v>
      </c>
      <c r="G94" s="74" t="s">
        <v>266</v>
      </c>
      <c r="H94" s="110">
        <v>41.8398</v>
      </c>
    </row>
    <row r="95" spans="1:8" ht="29.25" customHeight="1" hidden="1">
      <c r="A95" s="218"/>
      <c r="B95" s="33" t="s">
        <v>113</v>
      </c>
      <c r="C95" s="183">
        <v>991</v>
      </c>
      <c r="D95" s="27" t="s">
        <v>51</v>
      </c>
      <c r="E95" s="27" t="s">
        <v>56</v>
      </c>
      <c r="F95" s="27" t="s">
        <v>287</v>
      </c>
      <c r="G95" s="27" t="s">
        <v>117</v>
      </c>
      <c r="H95" s="110"/>
    </row>
    <row r="96" spans="1:8" ht="28.5" customHeight="1" hidden="1">
      <c r="A96" s="218"/>
      <c r="B96" s="33" t="s">
        <v>165</v>
      </c>
      <c r="C96" s="183">
        <v>991</v>
      </c>
      <c r="D96" s="27" t="s">
        <v>51</v>
      </c>
      <c r="E96" s="27" t="s">
        <v>56</v>
      </c>
      <c r="F96" s="27" t="s">
        <v>287</v>
      </c>
      <c r="G96" s="27" t="s">
        <v>118</v>
      </c>
      <c r="H96" s="110"/>
    </row>
    <row r="97" spans="1:8" ht="17.25" customHeight="1">
      <c r="A97" s="218"/>
      <c r="B97" s="33" t="s">
        <v>355</v>
      </c>
      <c r="C97" s="183">
        <v>991</v>
      </c>
      <c r="D97" s="27" t="s">
        <v>51</v>
      </c>
      <c r="E97" s="27" t="s">
        <v>56</v>
      </c>
      <c r="F97" s="27" t="s">
        <v>287</v>
      </c>
      <c r="G97" s="27" t="s">
        <v>118</v>
      </c>
      <c r="H97" s="110">
        <v>32.6178</v>
      </c>
    </row>
    <row r="98" spans="1:8" ht="25.5" hidden="1">
      <c r="A98" s="218"/>
      <c r="B98" s="31" t="s">
        <v>37</v>
      </c>
      <c r="C98" s="29">
        <v>991</v>
      </c>
      <c r="D98" s="29" t="s">
        <v>56</v>
      </c>
      <c r="E98" s="29"/>
      <c r="F98" s="29"/>
      <c r="G98" s="29"/>
      <c r="H98" s="168">
        <f>H105</f>
        <v>0</v>
      </c>
    </row>
    <row r="99" spans="1:8" ht="25.5" hidden="1">
      <c r="A99" s="218"/>
      <c r="B99" s="32" t="s">
        <v>123</v>
      </c>
      <c r="C99" s="183">
        <v>991</v>
      </c>
      <c r="D99" s="27" t="s">
        <v>56</v>
      </c>
      <c r="E99" s="27" t="s">
        <v>57</v>
      </c>
      <c r="F99" s="27"/>
      <c r="G99" s="27"/>
      <c r="H99" s="137">
        <f>H100</f>
        <v>0</v>
      </c>
    </row>
    <row r="100" spans="1:8" ht="51" hidden="1">
      <c r="A100" s="218"/>
      <c r="B100" s="33" t="s">
        <v>149</v>
      </c>
      <c r="C100" s="183">
        <v>991</v>
      </c>
      <c r="D100" s="27" t="s">
        <v>56</v>
      </c>
      <c r="E100" s="27" t="s">
        <v>57</v>
      </c>
      <c r="F100" s="27" t="s">
        <v>153</v>
      </c>
      <c r="G100" s="27"/>
      <c r="H100" s="137"/>
    </row>
    <row r="101" spans="1:8" ht="42" customHeight="1" hidden="1">
      <c r="A101" s="218"/>
      <c r="B101" s="33" t="s">
        <v>163</v>
      </c>
      <c r="C101" s="183">
        <v>991</v>
      </c>
      <c r="D101" s="27" t="s">
        <v>56</v>
      </c>
      <c r="E101" s="27" t="s">
        <v>57</v>
      </c>
      <c r="F101" s="27" t="s">
        <v>153</v>
      </c>
      <c r="G101" s="27" t="s">
        <v>112</v>
      </c>
      <c r="H101" s="110">
        <v>0</v>
      </c>
    </row>
    <row r="102" spans="1:8" ht="39.75" customHeight="1" hidden="1">
      <c r="A102" s="218"/>
      <c r="B102" s="33" t="s">
        <v>164</v>
      </c>
      <c r="C102" s="183">
        <v>991</v>
      </c>
      <c r="D102" s="27" t="s">
        <v>56</v>
      </c>
      <c r="E102" s="27" t="s">
        <v>57</v>
      </c>
      <c r="F102" s="27" t="s">
        <v>153</v>
      </c>
      <c r="G102" s="27" t="s">
        <v>116</v>
      </c>
      <c r="H102" s="110">
        <v>0</v>
      </c>
    </row>
    <row r="103" spans="1:8" ht="25.5" hidden="1">
      <c r="A103" s="218"/>
      <c r="B103" s="33" t="s">
        <v>113</v>
      </c>
      <c r="C103" s="183">
        <v>991</v>
      </c>
      <c r="D103" s="27" t="s">
        <v>56</v>
      </c>
      <c r="E103" s="27" t="s">
        <v>57</v>
      </c>
      <c r="F103" s="27" t="s">
        <v>153</v>
      </c>
      <c r="G103" s="27" t="s">
        <v>117</v>
      </c>
      <c r="H103" s="110">
        <v>0</v>
      </c>
    </row>
    <row r="104" spans="1:8" ht="25.5" hidden="1">
      <c r="A104" s="218"/>
      <c r="B104" s="33" t="s">
        <v>165</v>
      </c>
      <c r="C104" s="183">
        <v>991</v>
      </c>
      <c r="D104" s="27" t="s">
        <v>56</v>
      </c>
      <c r="E104" s="27" t="s">
        <v>57</v>
      </c>
      <c r="F104" s="27" t="s">
        <v>153</v>
      </c>
      <c r="G104" s="27" t="s">
        <v>118</v>
      </c>
      <c r="H104" s="110"/>
    </row>
    <row r="105" spans="1:8" ht="33.75" customHeight="1" hidden="1">
      <c r="A105" s="218"/>
      <c r="B105" s="32" t="s">
        <v>363</v>
      </c>
      <c r="C105" s="183">
        <v>991</v>
      </c>
      <c r="D105" s="27" t="s">
        <v>56</v>
      </c>
      <c r="E105" s="27" t="s">
        <v>61</v>
      </c>
      <c r="F105" s="27"/>
      <c r="G105" s="27"/>
      <c r="H105" s="110">
        <f>H106</f>
        <v>0</v>
      </c>
    </row>
    <row r="106" spans="1:8" ht="12.75" hidden="1">
      <c r="A106" s="218"/>
      <c r="B106" s="33" t="s">
        <v>258</v>
      </c>
      <c r="C106" s="27" t="s">
        <v>170</v>
      </c>
      <c r="D106" s="27" t="s">
        <v>56</v>
      </c>
      <c r="E106" s="27" t="s">
        <v>61</v>
      </c>
      <c r="F106" s="27" t="s">
        <v>259</v>
      </c>
      <c r="G106" s="27"/>
      <c r="H106" s="110">
        <f>H107</f>
        <v>0</v>
      </c>
    </row>
    <row r="107" spans="1:8" ht="12.75" hidden="1">
      <c r="A107" s="218"/>
      <c r="B107" s="33" t="s">
        <v>260</v>
      </c>
      <c r="C107" s="27" t="s">
        <v>170</v>
      </c>
      <c r="D107" s="27" t="s">
        <v>56</v>
      </c>
      <c r="E107" s="27" t="s">
        <v>61</v>
      </c>
      <c r="F107" s="27" t="s">
        <v>261</v>
      </c>
      <c r="G107" s="27"/>
      <c r="H107" s="110">
        <f>H108+H117+H119+H121</f>
        <v>0</v>
      </c>
    </row>
    <row r="108" spans="1:8" ht="12.75" hidden="1">
      <c r="A108" s="218"/>
      <c r="B108" s="33" t="s">
        <v>276</v>
      </c>
      <c r="C108" s="183">
        <v>991</v>
      </c>
      <c r="D108" s="27" t="s">
        <v>56</v>
      </c>
      <c r="E108" s="27" t="s">
        <v>61</v>
      </c>
      <c r="F108" s="27" t="s">
        <v>277</v>
      </c>
      <c r="G108" s="27"/>
      <c r="H108" s="110">
        <f>H109+H110</f>
        <v>0</v>
      </c>
    </row>
    <row r="109" spans="1:8" ht="25.5" hidden="1">
      <c r="A109" s="218"/>
      <c r="B109" s="33" t="s">
        <v>113</v>
      </c>
      <c r="C109" s="183">
        <v>991</v>
      </c>
      <c r="D109" s="27" t="s">
        <v>56</v>
      </c>
      <c r="E109" s="27" t="s">
        <v>61</v>
      </c>
      <c r="F109" s="27" t="s">
        <v>277</v>
      </c>
      <c r="G109" s="27" t="s">
        <v>117</v>
      </c>
      <c r="H109" s="110">
        <v>0</v>
      </c>
    </row>
    <row r="110" spans="1:8" ht="12.75" hidden="1">
      <c r="A110" s="218"/>
      <c r="B110" s="33" t="s">
        <v>344</v>
      </c>
      <c r="C110" s="183">
        <v>991</v>
      </c>
      <c r="D110" s="27" t="s">
        <v>56</v>
      </c>
      <c r="E110" s="27" t="s">
        <v>61</v>
      </c>
      <c r="F110" s="27" t="s">
        <v>277</v>
      </c>
      <c r="G110" s="27" t="s">
        <v>118</v>
      </c>
      <c r="H110" s="110">
        <v>0</v>
      </c>
    </row>
    <row r="111" spans="1:8" ht="25.5" hidden="1">
      <c r="A111" s="218"/>
      <c r="B111" s="32" t="s">
        <v>100</v>
      </c>
      <c r="C111" s="183">
        <v>991</v>
      </c>
      <c r="D111" s="27" t="s">
        <v>56</v>
      </c>
      <c r="E111" s="27" t="s">
        <v>61</v>
      </c>
      <c r="F111" s="27"/>
      <c r="G111" s="27"/>
      <c r="H111" s="137"/>
    </row>
    <row r="112" spans="1:8" ht="25.5" hidden="1">
      <c r="A112" s="218"/>
      <c r="B112" s="33" t="s">
        <v>154</v>
      </c>
      <c r="C112" s="183">
        <v>991</v>
      </c>
      <c r="D112" s="27" t="s">
        <v>56</v>
      </c>
      <c r="E112" s="27" t="s">
        <v>61</v>
      </c>
      <c r="F112" s="27" t="s">
        <v>152</v>
      </c>
      <c r="G112" s="27"/>
      <c r="H112" s="137"/>
    </row>
    <row r="113" spans="1:8" ht="41.25" customHeight="1" hidden="1">
      <c r="A113" s="218"/>
      <c r="B113" s="33" t="s">
        <v>163</v>
      </c>
      <c r="C113" s="183">
        <v>991</v>
      </c>
      <c r="D113" s="27" t="s">
        <v>56</v>
      </c>
      <c r="E113" s="27" t="s">
        <v>61</v>
      </c>
      <c r="F113" s="27" t="s">
        <v>152</v>
      </c>
      <c r="G113" s="27" t="s">
        <v>112</v>
      </c>
      <c r="H113" s="137"/>
    </row>
    <row r="114" spans="1:8" ht="41.25" customHeight="1" hidden="1">
      <c r="A114" s="218"/>
      <c r="B114" s="33" t="s">
        <v>164</v>
      </c>
      <c r="C114" s="183">
        <v>991</v>
      </c>
      <c r="D114" s="27" t="s">
        <v>56</v>
      </c>
      <c r="E114" s="27" t="s">
        <v>61</v>
      </c>
      <c r="F114" s="27" t="s">
        <v>152</v>
      </c>
      <c r="G114" s="27" t="s">
        <v>116</v>
      </c>
      <c r="H114" s="137"/>
    </row>
    <row r="115" spans="1:8" ht="25.5" hidden="1">
      <c r="A115" s="218"/>
      <c r="B115" s="33" t="s">
        <v>113</v>
      </c>
      <c r="C115" s="183">
        <v>991</v>
      </c>
      <c r="D115" s="27" t="s">
        <v>56</v>
      </c>
      <c r="E115" s="27" t="s">
        <v>61</v>
      </c>
      <c r="F115" s="27" t="s">
        <v>152</v>
      </c>
      <c r="G115" s="27" t="s">
        <v>117</v>
      </c>
      <c r="H115" s="137"/>
    </row>
    <row r="116" spans="1:8" ht="25.5" hidden="1">
      <c r="A116" s="218"/>
      <c r="B116" s="33" t="s">
        <v>165</v>
      </c>
      <c r="C116" s="183">
        <v>991</v>
      </c>
      <c r="D116" s="27" t="s">
        <v>56</v>
      </c>
      <c r="E116" s="27" t="s">
        <v>61</v>
      </c>
      <c r="F116" s="27" t="s">
        <v>152</v>
      </c>
      <c r="G116" s="27" t="s">
        <v>118</v>
      </c>
      <c r="H116" s="137"/>
    </row>
    <row r="117" spans="1:8" ht="12.75" hidden="1">
      <c r="A117" s="218"/>
      <c r="B117" s="33" t="s">
        <v>288</v>
      </c>
      <c r="C117" s="183">
        <v>991</v>
      </c>
      <c r="D117" s="27" t="s">
        <v>56</v>
      </c>
      <c r="E117" s="27" t="s">
        <v>61</v>
      </c>
      <c r="F117" s="27" t="s">
        <v>289</v>
      </c>
      <c r="G117" s="27"/>
      <c r="H117" s="137">
        <f>H118</f>
        <v>0</v>
      </c>
    </row>
    <row r="118" spans="1:8" ht="25.5" hidden="1">
      <c r="A118" s="218"/>
      <c r="B118" s="33" t="s">
        <v>165</v>
      </c>
      <c r="C118" s="183">
        <v>991</v>
      </c>
      <c r="D118" s="27" t="s">
        <v>56</v>
      </c>
      <c r="E118" s="27" t="s">
        <v>61</v>
      </c>
      <c r="F118" s="27" t="s">
        <v>289</v>
      </c>
      <c r="G118" s="27" t="s">
        <v>118</v>
      </c>
      <c r="H118" s="110"/>
    </row>
    <row r="119" spans="1:8" ht="25.5" hidden="1">
      <c r="A119" s="218"/>
      <c r="B119" s="33" t="s">
        <v>255</v>
      </c>
      <c r="C119" s="183">
        <v>991</v>
      </c>
      <c r="D119" s="27" t="s">
        <v>56</v>
      </c>
      <c r="E119" s="27" t="s">
        <v>61</v>
      </c>
      <c r="F119" s="27" t="s">
        <v>289</v>
      </c>
      <c r="G119" s="27"/>
      <c r="H119" s="110">
        <f>H120</f>
        <v>0</v>
      </c>
    </row>
    <row r="120" spans="1:8" ht="25.5" hidden="1">
      <c r="A120" s="218"/>
      <c r="B120" s="33" t="s">
        <v>165</v>
      </c>
      <c r="C120" s="183">
        <v>991</v>
      </c>
      <c r="D120" s="27" t="s">
        <v>56</v>
      </c>
      <c r="E120" s="27" t="s">
        <v>61</v>
      </c>
      <c r="F120" s="27" t="s">
        <v>289</v>
      </c>
      <c r="G120" s="27" t="s">
        <v>118</v>
      </c>
      <c r="H120" s="110"/>
    </row>
    <row r="121" spans="1:8" ht="51" hidden="1">
      <c r="A121" s="218"/>
      <c r="B121" s="33" t="s">
        <v>329</v>
      </c>
      <c r="C121" s="183">
        <v>991</v>
      </c>
      <c r="D121" s="27" t="s">
        <v>56</v>
      </c>
      <c r="E121" s="27" t="s">
        <v>61</v>
      </c>
      <c r="F121" s="27" t="s">
        <v>327</v>
      </c>
      <c r="G121" s="27"/>
      <c r="H121" s="110">
        <f>H122</f>
        <v>0</v>
      </c>
    </row>
    <row r="122" spans="1:8" ht="25.5" hidden="1">
      <c r="A122" s="218"/>
      <c r="B122" s="33" t="s">
        <v>165</v>
      </c>
      <c r="C122" s="183">
        <v>991</v>
      </c>
      <c r="D122" s="27" t="s">
        <v>56</v>
      </c>
      <c r="E122" s="27" t="s">
        <v>61</v>
      </c>
      <c r="F122" s="27" t="s">
        <v>327</v>
      </c>
      <c r="G122" s="27" t="s">
        <v>118</v>
      </c>
      <c r="H122" s="110"/>
    </row>
    <row r="123" spans="1:8" ht="12.75" hidden="1">
      <c r="A123" s="218"/>
      <c r="B123" s="31" t="s">
        <v>101</v>
      </c>
      <c r="C123" s="29">
        <v>991</v>
      </c>
      <c r="D123" s="29" t="s">
        <v>52</v>
      </c>
      <c r="E123" s="29"/>
      <c r="F123" s="29"/>
      <c r="G123" s="29"/>
      <c r="H123" s="168">
        <f>H124+H129+H134+H139</f>
        <v>0</v>
      </c>
    </row>
    <row r="124" spans="1:8" ht="12.75" hidden="1">
      <c r="A124" s="218"/>
      <c r="B124" s="32" t="s">
        <v>290</v>
      </c>
      <c r="C124" s="75">
        <v>991</v>
      </c>
      <c r="D124" s="75" t="s">
        <v>52</v>
      </c>
      <c r="E124" s="76" t="s">
        <v>49</v>
      </c>
      <c r="F124" s="76"/>
      <c r="G124" s="77"/>
      <c r="H124" s="137">
        <f>H125</f>
        <v>0</v>
      </c>
    </row>
    <row r="125" spans="1:8" ht="12.75" hidden="1">
      <c r="A125" s="218"/>
      <c r="B125" s="33" t="s">
        <v>258</v>
      </c>
      <c r="C125" s="27" t="s">
        <v>170</v>
      </c>
      <c r="D125" s="75" t="s">
        <v>52</v>
      </c>
      <c r="E125" s="76" t="s">
        <v>49</v>
      </c>
      <c r="F125" s="27" t="s">
        <v>259</v>
      </c>
      <c r="G125" s="77"/>
      <c r="H125" s="110">
        <f>H126</f>
        <v>0</v>
      </c>
    </row>
    <row r="126" spans="1:8" ht="12.75" hidden="1">
      <c r="A126" s="218"/>
      <c r="B126" s="33" t="s">
        <v>260</v>
      </c>
      <c r="C126" s="27" t="s">
        <v>170</v>
      </c>
      <c r="D126" s="75" t="s">
        <v>52</v>
      </c>
      <c r="E126" s="76" t="s">
        <v>49</v>
      </c>
      <c r="F126" s="27" t="s">
        <v>261</v>
      </c>
      <c r="G126" s="77"/>
      <c r="H126" s="110">
        <f>H127</f>
        <v>0</v>
      </c>
    </row>
    <row r="127" spans="1:8" ht="12.75" hidden="1">
      <c r="A127" s="218"/>
      <c r="B127" s="33" t="s">
        <v>276</v>
      </c>
      <c r="C127" s="75">
        <v>991</v>
      </c>
      <c r="D127" s="75" t="s">
        <v>52</v>
      </c>
      <c r="E127" s="76" t="s">
        <v>49</v>
      </c>
      <c r="F127" s="76" t="s">
        <v>277</v>
      </c>
      <c r="G127" s="77" t="s">
        <v>64</v>
      </c>
      <c r="H127" s="110">
        <f>H128</f>
        <v>0</v>
      </c>
    </row>
    <row r="128" spans="1:8" ht="12.75" hidden="1">
      <c r="A128" s="218"/>
      <c r="B128" s="33" t="s">
        <v>355</v>
      </c>
      <c r="C128" s="78">
        <v>991</v>
      </c>
      <c r="D128" s="75" t="s">
        <v>52</v>
      </c>
      <c r="E128" s="79" t="s">
        <v>49</v>
      </c>
      <c r="F128" s="76" t="s">
        <v>277</v>
      </c>
      <c r="G128" s="78">
        <v>244</v>
      </c>
      <c r="H128" s="110">
        <v>0</v>
      </c>
    </row>
    <row r="129" spans="1:8" ht="12.75" hidden="1">
      <c r="A129" s="218"/>
      <c r="B129" s="32" t="s">
        <v>103</v>
      </c>
      <c r="C129" s="78">
        <v>991</v>
      </c>
      <c r="D129" s="78" t="s">
        <v>52</v>
      </c>
      <c r="E129" s="78" t="s">
        <v>57</v>
      </c>
      <c r="F129" s="79"/>
      <c r="G129" s="78"/>
      <c r="H129" s="141">
        <f>H130</f>
        <v>0</v>
      </c>
    </row>
    <row r="130" spans="1:8" ht="12.75" hidden="1">
      <c r="A130" s="218"/>
      <c r="B130" s="33" t="s">
        <v>258</v>
      </c>
      <c r="C130" s="27" t="s">
        <v>170</v>
      </c>
      <c r="D130" s="78" t="s">
        <v>52</v>
      </c>
      <c r="E130" s="78" t="s">
        <v>57</v>
      </c>
      <c r="F130" s="27" t="s">
        <v>259</v>
      </c>
      <c r="G130" s="78"/>
      <c r="H130" s="142">
        <f>H131</f>
        <v>0</v>
      </c>
    </row>
    <row r="131" spans="1:8" ht="12.75" hidden="1">
      <c r="A131" s="218"/>
      <c r="B131" s="33" t="s">
        <v>260</v>
      </c>
      <c r="C131" s="27" t="s">
        <v>170</v>
      </c>
      <c r="D131" s="78" t="s">
        <v>52</v>
      </c>
      <c r="E131" s="78" t="s">
        <v>57</v>
      </c>
      <c r="F131" s="27" t="s">
        <v>261</v>
      </c>
      <c r="G131" s="78"/>
      <c r="H131" s="142">
        <f>H132</f>
        <v>0</v>
      </c>
    </row>
    <row r="132" spans="1:8" ht="55.5" customHeight="1" hidden="1">
      <c r="A132" s="218"/>
      <c r="B132" s="33" t="s">
        <v>291</v>
      </c>
      <c r="C132" s="78">
        <v>991</v>
      </c>
      <c r="D132" s="78" t="s">
        <v>52</v>
      </c>
      <c r="E132" s="78" t="s">
        <v>57</v>
      </c>
      <c r="F132" s="79" t="s">
        <v>292</v>
      </c>
      <c r="G132" s="180"/>
      <c r="H132" s="142">
        <f>H133</f>
        <v>0</v>
      </c>
    </row>
    <row r="133" spans="1:8" ht="12.75" hidden="1">
      <c r="A133" s="218"/>
      <c r="B133" s="33" t="s">
        <v>344</v>
      </c>
      <c r="C133" s="78">
        <v>991</v>
      </c>
      <c r="D133" s="78" t="s">
        <v>52</v>
      </c>
      <c r="E133" s="78" t="s">
        <v>57</v>
      </c>
      <c r="F133" s="79" t="s">
        <v>292</v>
      </c>
      <c r="G133" s="180">
        <v>244</v>
      </c>
      <c r="H133" s="142">
        <v>0</v>
      </c>
    </row>
    <row r="134" spans="1:8" ht="27.75" customHeight="1" hidden="1">
      <c r="A134" s="218"/>
      <c r="B134" s="32" t="s">
        <v>205</v>
      </c>
      <c r="C134" s="78">
        <v>991</v>
      </c>
      <c r="D134" s="78" t="s">
        <v>52</v>
      </c>
      <c r="E134" s="78">
        <v>12</v>
      </c>
      <c r="F134" s="79"/>
      <c r="G134" s="180"/>
      <c r="H134" s="141">
        <f>H135</f>
        <v>0</v>
      </c>
    </row>
    <row r="135" spans="1:8" ht="12.75" hidden="1">
      <c r="A135" s="218"/>
      <c r="B135" s="33" t="s">
        <v>258</v>
      </c>
      <c r="C135" s="78">
        <v>991</v>
      </c>
      <c r="D135" s="78" t="s">
        <v>52</v>
      </c>
      <c r="E135" s="78">
        <v>12</v>
      </c>
      <c r="F135" s="27" t="s">
        <v>259</v>
      </c>
      <c r="G135" s="180"/>
      <c r="H135" s="142">
        <f>H136</f>
        <v>0</v>
      </c>
    </row>
    <row r="136" spans="1:8" ht="12.75" hidden="1">
      <c r="A136" s="218"/>
      <c r="B136" s="33" t="s">
        <v>260</v>
      </c>
      <c r="C136" s="78">
        <v>991</v>
      </c>
      <c r="D136" s="78" t="s">
        <v>52</v>
      </c>
      <c r="E136" s="78">
        <v>12</v>
      </c>
      <c r="F136" s="27" t="s">
        <v>261</v>
      </c>
      <c r="G136" s="180"/>
      <c r="H136" s="142">
        <f>H137</f>
        <v>0</v>
      </c>
    </row>
    <row r="137" spans="1:8" ht="12.75" hidden="1">
      <c r="A137" s="218"/>
      <c r="B137" s="72" t="s">
        <v>276</v>
      </c>
      <c r="C137" s="78">
        <v>991</v>
      </c>
      <c r="D137" s="78" t="s">
        <v>52</v>
      </c>
      <c r="E137" s="78">
        <v>12</v>
      </c>
      <c r="F137" s="79" t="s">
        <v>277</v>
      </c>
      <c r="G137" s="180"/>
      <c r="H137" s="142">
        <f>H138</f>
        <v>0</v>
      </c>
    </row>
    <row r="138" spans="1:8" ht="25.5" hidden="1">
      <c r="A138" s="218"/>
      <c r="B138" s="33" t="s">
        <v>165</v>
      </c>
      <c r="C138" s="78">
        <v>991</v>
      </c>
      <c r="D138" s="78" t="s">
        <v>52</v>
      </c>
      <c r="E138" s="78">
        <v>12</v>
      </c>
      <c r="F138" s="79" t="s">
        <v>277</v>
      </c>
      <c r="G138" s="180">
        <v>244</v>
      </c>
      <c r="H138" s="142"/>
    </row>
    <row r="139" spans="1:8" s="5" customFormat="1" ht="12.75" hidden="1">
      <c r="A139" s="218"/>
      <c r="B139" s="32" t="s">
        <v>205</v>
      </c>
      <c r="C139" s="184">
        <v>991</v>
      </c>
      <c r="D139" s="111" t="s">
        <v>52</v>
      </c>
      <c r="E139" s="184">
        <v>12</v>
      </c>
      <c r="F139" s="111"/>
      <c r="G139" s="185"/>
      <c r="H139" s="141">
        <f>H140</f>
        <v>0</v>
      </c>
    </row>
    <row r="140" spans="1:8" ht="12.75" hidden="1">
      <c r="A140" s="218"/>
      <c r="B140" s="33" t="s">
        <v>258</v>
      </c>
      <c r="C140" s="78">
        <v>991</v>
      </c>
      <c r="D140" s="79" t="s">
        <v>52</v>
      </c>
      <c r="E140" s="78">
        <v>12</v>
      </c>
      <c r="F140" s="79" t="s">
        <v>259</v>
      </c>
      <c r="G140" s="180"/>
      <c r="H140" s="142">
        <f>H141</f>
        <v>0</v>
      </c>
    </row>
    <row r="141" spans="1:8" ht="12.75" hidden="1">
      <c r="A141" s="218"/>
      <c r="B141" s="33" t="s">
        <v>260</v>
      </c>
      <c r="C141" s="78">
        <v>991</v>
      </c>
      <c r="D141" s="79" t="s">
        <v>52</v>
      </c>
      <c r="E141" s="78">
        <v>12</v>
      </c>
      <c r="F141" s="79" t="s">
        <v>261</v>
      </c>
      <c r="G141" s="180"/>
      <c r="H141" s="142">
        <f>H142</f>
        <v>0</v>
      </c>
    </row>
    <row r="142" spans="1:8" ht="12.75" hidden="1">
      <c r="A142" s="218"/>
      <c r="B142" s="33" t="s">
        <v>276</v>
      </c>
      <c r="C142" s="78">
        <v>991</v>
      </c>
      <c r="D142" s="79" t="s">
        <v>52</v>
      </c>
      <c r="E142" s="78">
        <v>12</v>
      </c>
      <c r="F142" s="79" t="s">
        <v>277</v>
      </c>
      <c r="G142" s="180"/>
      <c r="H142" s="142">
        <f>H143</f>
        <v>0</v>
      </c>
    </row>
    <row r="143" spans="1:8" ht="25.5" hidden="1">
      <c r="A143" s="218"/>
      <c r="B143" s="33" t="s">
        <v>165</v>
      </c>
      <c r="C143" s="78">
        <v>991</v>
      </c>
      <c r="D143" s="79" t="s">
        <v>52</v>
      </c>
      <c r="E143" s="78">
        <v>12</v>
      </c>
      <c r="F143" s="79" t="s">
        <v>277</v>
      </c>
      <c r="G143" s="180">
        <v>244</v>
      </c>
      <c r="H143" s="142"/>
    </row>
    <row r="144" spans="1:8" ht="25.5" hidden="1">
      <c r="A144" s="218"/>
      <c r="B144" s="31" t="s">
        <v>37</v>
      </c>
      <c r="C144" s="29">
        <v>991</v>
      </c>
      <c r="D144" s="29" t="s">
        <v>56</v>
      </c>
      <c r="E144" s="29"/>
      <c r="F144" s="29"/>
      <c r="G144" s="29"/>
      <c r="H144" s="168">
        <f>H145</f>
        <v>0</v>
      </c>
    </row>
    <row r="145" spans="1:8" ht="25.5" hidden="1">
      <c r="A145" s="218"/>
      <c r="B145" s="32" t="s">
        <v>363</v>
      </c>
      <c r="C145" s="183">
        <v>991</v>
      </c>
      <c r="D145" s="27" t="s">
        <v>56</v>
      </c>
      <c r="E145" s="27" t="s">
        <v>61</v>
      </c>
      <c r="F145" s="27"/>
      <c r="G145" s="27"/>
      <c r="H145" s="110">
        <f>H146</f>
        <v>0</v>
      </c>
    </row>
    <row r="146" spans="1:8" ht="12.75" hidden="1">
      <c r="A146" s="218"/>
      <c r="B146" s="33" t="s">
        <v>258</v>
      </c>
      <c r="C146" s="27" t="s">
        <v>170</v>
      </c>
      <c r="D146" s="27" t="s">
        <v>56</v>
      </c>
      <c r="E146" s="27" t="s">
        <v>61</v>
      </c>
      <c r="F146" s="27" t="s">
        <v>259</v>
      </c>
      <c r="G146" s="27"/>
      <c r="H146" s="110">
        <f>H147</f>
        <v>0</v>
      </c>
    </row>
    <row r="147" spans="1:8" ht="12.75" hidden="1">
      <c r="A147" s="218"/>
      <c r="B147" s="33" t="s">
        <v>260</v>
      </c>
      <c r="C147" s="27" t="s">
        <v>170</v>
      </c>
      <c r="D147" s="27" t="s">
        <v>56</v>
      </c>
      <c r="E147" s="27" t="s">
        <v>61</v>
      </c>
      <c r="F147" s="27" t="s">
        <v>261</v>
      </c>
      <c r="G147" s="27"/>
      <c r="H147" s="110">
        <f>H148+H155+H157+H159+H161</f>
        <v>0</v>
      </c>
    </row>
    <row r="148" spans="1:8" ht="12.75" hidden="1">
      <c r="A148" s="218"/>
      <c r="B148" s="33" t="s">
        <v>276</v>
      </c>
      <c r="C148" s="183">
        <v>991</v>
      </c>
      <c r="D148" s="27" t="s">
        <v>56</v>
      </c>
      <c r="E148" s="27" t="s">
        <v>61</v>
      </c>
      <c r="F148" s="27" t="s">
        <v>277</v>
      </c>
      <c r="G148" s="27"/>
      <c r="H148" s="110">
        <f>H149</f>
        <v>0</v>
      </c>
    </row>
    <row r="149" spans="1:8" ht="12.75" hidden="1">
      <c r="A149" s="218"/>
      <c r="B149" s="33" t="s">
        <v>344</v>
      </c>
      <c r="C149" s="183">
        <v>991</v>
      </c>
      <c r="D149" s="27" t="s">
        <v>56</v>
      </c>
      <c r="E149" s="27" t="s">
        <v>61</v>
      </c>
      <c r="F149" s="27" t="s">
        <v>277</v>
      </c>
      <c r="G149" s="27" t="s">
        <v>118</v>
      </c>
      <c r="H149" s="110"/>
    </row>
    <row r="150" spans="1:8" ht="12.75">
      <c r="A150" s="218"/>
      <c r="B150" s="31" t="s">
        <v>58</v>
      </c>
      <c r="C150" s="29">
        <v>991</v>
      </c>
      <c r="D150" s="29" t="s">
        <v>59</v>
      </c>
      <c r="E150" s="29"/>
      <c r="F150" s="38"/>
      <c r="G150" s="29"/>
      <c r="H150" s="168">
        <f>H151+H166</f>
        <v>0.1</v>
      </c>
    </row>
    <row r="151" spans="1:8" s="82" customFormat="1" ht="12.75" hidden="1">
      <c r="A151" s="218"/>
      <c r="B151" s="80" t="s">
        <v>293</v>
      </c>
      <c r="C151" s="186">
        <v>991</v>
      </c>
      <c r="D151" s="74" t="s">
        <v>59</v>
      </c>
      <c r="E151" s="74" t="s">
        <v>51</v>
      </c>
      <c r="F151" s="81"/>
      <c r="G151" s="186"/>
      <c r="H151" s="182">
        <f>H152</f>
        <v>0</v>
      </c>
    </row>
    <row r="152" spans="1:8" s="82" customFormat="1" ht="12.75" hidden="1">
      <c r="A152" s="218"/>
      <c r="B152" s="72" t="s">
        <v>258</v>
      </c>
      <c r="C152" s="74" t="s">
        <v>170</v>
      </c>
      <c r="D152" s="74" t="s">
        <v>59</v>
      </c>
      <c r="E152" s="74" t="s">
        <v>51</v>
      </c>
      <c r="F152" s="74" t="s">
        <v>259</v>
      </c>
      <c r="G152" s="186"/>
      <c r="H152" s="181">
        <f>H153</f>
        <v>0</v>
      </c>
    </row>
    <row r="153" spans="1:8" s="82" customFormat="1" ht="12.75" hidden="1">
      <c r="A153" s="218"/>
      <c r="B153" s="72" t="s">
        <v>260</v>
      </c>
      <c r="C153" s="74" t="s">
        <v>170</v>
      </c>
      <c r="D153" s="74" t="s">
        <v>59</v>
      </c>
      <c r="E153" s="74" t="s">
        <v>51</v>
      </c>
      <c r="F153" s="74" t="s">
        <v>261</v>
      </c>
      <c r="G153" s="186"/>
      <c r="H153" s="181">
        <f>H154+H156+H162+H158+H160+H164</f>
        <v>0</v>
      </c>
    </row>
    <row r="154" spans="1:8" s="82" customFormat="1" ht="38.25" hidden="1">
      <c r="A154" s="59"/>
      <c r="B154" s="83" t="s">
        <v>283</v>
      </c>
      <c r="C154" s="74" t="s">
        <v>170</v>
      </c>
      <c r="D154" s="74" t="s">
        <v>59</v>
      </c>
      <c r="E154" s="74" t="s">
        <v>51</v>
      </c>
      <c r="F154" s="74" t="s">
        <v>284</v>
      </c>
      <c r="G154" s="74"/>
      <c r="H154" s="140">
        <f>H155</f>
        <v>0</v>
      </c>
    </row>
    <row r="155" spans="1:8" s="82" customFormat="1" ht="25.5" hidden="1">
      <c r="A155" s="58"/>
      <c r="B155" s="72" t="s">
        <v>165</v>
      </c>
      <c r="C155" s="74" t="s">
        <v>170</v>
      </c>
      <c r="D155" s="74" t="s">
        <v>59</v>
      </c>
      <c r="E155" s="74" t="s">
        <v>51</v>
      </c>
      <c r="F155" s="74" t="s">
        <v>284</v>
      </c>
      <c r="G155" s="74" t="s">
        <v>118</v>
      </c>
      <c r="H155" s="140"/>
    </row>
    <row r="156" spans="1:8" s="82" customFormat="1" ht="12.75" hidden="1">
      <c r="A156" s="4"/>
      <c r="B156" s="72" t="s">
        <v>276</v>
      </c>
      <c r="C156" s="74" t="s">
        <v>170</v>
      </c>
      <c r="D156" s="74" t="s">
        <v>59</v>
      </c>
      <c r="E156" s="74" t="s">
        <v>51</v>
      </c>
      <c r="F156" s="74" t="s">
        <v>277</v>
      </c>
      <c r="G156" s="74"/>
      <c r="H156" s="140">
        <f>H157</f>
        <v>0</v>
      </c>
    </row>
    <row r="157" spans="1:8" s="82" customFormat="1" ht="25.5" hidden="1">
      <c r="A157" s="4"/>
      <c r="B157" s="72" t="s">
        <v>294</v>
      </c>
      <c r="C157" s="74" t="s">
        <v>170</v>
      </c>
      <c r="D157" s="74" t="s">
        <v>59</v>
      </c>
      <c r="E157" s="74" t="s">
        <v>51</v>
      </c>
      <c r="F157" s="74" t="s">
        <v>277</v>
      </c>
      <c r="G157" s="74" t="s">
        <v>118</v>
      </c>
      <c r="H157" s="140"/>
    </row>
    <row r="158" spans="1:8" s="82" customFormat="1" ht="38.25" hidden="1">
      <c r="A158" s="4"/>
      <c r="B158" s="101" t="s">
        <v>322</v>
      </c>
      <c r="C158" s="74" t="s">
        <v>170</v>
      </c>
      <c r="D158" s="74" t="s">
        <v>59</v>
      </c>
      <c r="E158" s="74" t="s">
        <v>51</v>
      </c>
      <c r="F158" s="74" t="s">
        <v>284</v>
      </c>
      <c r="G158" s="74"/>
      <c r="H158" s="140">
        <f>H159</f>
        <v>0</v>
      </c>
    </row>
    <row r="159" spans="1:8" s="82" customFormat="1" ht="25.5" hidden="1">
      <c r="A159" s="4"/>
      <c r="B159" s="72" t="s">
        <v>165</v>
      </c>
      <c r="C159" s="74" t="s">
        <v>170</v>
      </c>
      <c r="D159" s="74" t="s">
        <v>59</v>
      </c>
      <c r="E159" s="74" t="s">
        <v>51</v>
      </c>
      <c r="F159" s="74" t="s">
        <v>284</v>
      </c>
      <c r="G159" s="74" t="s">
        <v>118</v>
      </c>
      <c r="H159" s="140"/>
    </row>
    <row r="160" spans="1:8" s="82" customFormat="1" ht="12.75" hidden="1">
      <c r="A160" s="4"/>
      <c r="B160" s="72" t="s">
        <v>276</v>
      </c>
      <c r="C160" s="74" t="s">
        <v>170</v>
      </c>
      <c r="D160" s="74" t="s">
        <v>59</v>
      </c>
      <c r="E160" s="74" t="s">
        <v>51</v>
      </c>
      <c r="F160" s="74" t="s">
        <v>277</v>
      </c>
      <c r="G160" s="74"/>
      <c r="H160" s="140">
        <f>H161</f>
        <v>0</v>
      </c>
    </row>
    <row r="161" spans="1:8" s="82" customFormat="1" ht="25.5" hidden="1">
      <c r="A161" s="4"/>
      <c r="B161" s="72" t="s">
        <v>165</v>
      </c>
      <c r="C161" s="74" t="s">
        <v>170</v>
      </c>
      <c r="D161" s="74" t="s">
        <v>59</v>
      </c>
      <c r="E161" s="74" t="s">
        <v>51</v>
      </c>
      <c r="F161" s="74" t="s">
        <v>277</v>
      </c>
      <c r="G161" s="74" t="s">
        <v>118</v>
      </c>
      <c r="H161" s="140"/>
    </row>
    <row r="162" spans="1:8" s="82" customFormat="1" ht="25.5" hidden="1">
      <c r="A162" s="4"/>
      <c r="B162" s="102" t="s">
        <v>295</v>
      </c>
      <c r="C162" s="186">
        <v>991</v>
      </c>
      <c r="D162" s="27" t="s">
        <v>59</v>
      </c>
      <c r="E162" s="27" t="s">
        <v>51</v>
      </c>
      <c r="F162" s="81" t="s">
        <v>366</v>
      </c>
      <c r="G162" s="186"/>
      <c r="H162" s="181">
        <f>H163</f>
        <v>0</v>
      </c>
    </row>
    <row r="163" spans="1:8" s="82" customFormat="1" ht="12.75" hidden="1">
      <c r="A163" s="4"/>
      <c r="B163" s="33" t="s">
        <v>344</v>
      </c>
      <c r="C163" s="186">
        <v>991</v>
      </c>
      <c r="D163" s="27" t="s">
        <v>59</v>
      </c>
      <c r="E163" s="27" t="s">
        <v>51</v>
      </c>
      <c r="F163" s="81" t="s">
        <v>366</v>
      </c>
      <c r="G163" s="186">
        <v>244</v>
      </c>
      <c r="H163" s="181"/>
    </row>
    <row r="164" spans="1:8" s="82" customFormat="1" ht="12.75" hidden="1">
      <c r="A164" s="4"/>
      <c r="B164" s="33" t="s">
        <v>276</v>
      </c>
      <c r="C164" s="186">
        <v>992</v>
      </c>
      <c r="D164" s="27" t="s">
        <v>59</v>
      </c>
      <c r="E164" s="27" t="s">
        <v>51</v>
      </c>
      <c r="F164" s="27" t="s">
        <v>277</v>
      </c>
      <c r="G164" s="27"/>
      <c r="H164" s="181">
        <f>H165</f>
        <v>0</v>
      </c>
    </row>
    <row r="165" spans="1:8" s="82" customFormat="1" ht="12.75" hidden="1">
      <c r="A165" s="4"/>
      <c r="B165" s="33" t="s">
        <v>355</v>
      </c>
      <c r="C165" s="186">
        <v>993</v>
      </c>
      <c r="D165" s="27" t="s">
        <v>59</v>
      </c>
      <c r="E165" s="27" t="s">
        <v>51</v>
      </c>
      <c r="F165" s="27" t="s">
        <v>277</v>
      </c>
      <c r="G165" s="27" t="s">
        <v>365</v>
      </c>
      <c r="H165" s="181"/>
    </row>
    <row r="166" spans="2:8" ht="12.75">
      <c r="B166" s="32" t="s">
        <v>38</v>
      </c>
      <c r="C166" s="78">
        <v>991</v>
      </c>
      <c r="D166" s="27" t="s">
        <v>59</v>
      </c>
      <c r="E166" s="27" t="s">
        <v>56</v>
      </c>
      <c r="F166" s="27"/>
      <c r="G166" s="27"/>
      <c r="H166" s="137">
        <f>H169</f>
        <v>0.1</v>
      </c>
    </row>
    <row r="167" spans="2:8" ht="29.25" customHeight="1" hidden="1">
      <c r="B167" s="33" t="s">
        <v>297</v>
      </c>
      <c r="C167" s="78">
        <v>988</v>
      </c>
      <c r="D167" s="27" t="s">
        <v>59</v>
      </c>
      <c r="E167" s="27" t="s">
        <v>56</v>
      </c>
      <c r="F167" s="81" t="s">
        <v>298</v>
      </c>
      <c r="G167" s="27"/>
      <c r="H167" s="110">
        <f>H168</f>
        <v>0</v>
      </c>
    </row>
    <row r="168" spans="2:8" ht="34.5" customHeight="1" hidden="1">
      <c r="B168" s="33" t="s">
        <v>294</v>
      </c>
      <c r="C168" s="78">
        <v>989</v>
      </c>
      <c r="D168" s="27" t="s">
        <v>59</v>
      </c>
      <c r="E168" s="27" t="s">
        <v>56</v>
      </c>
      <c r="F168" s="81" t="s">
        <v>298</v>
      </c>
      <c r="G168" s="27" t="s">
        <v>118</v>
      </c>
      <c r="H168" s="110">
        <v>0</v>
      </c>
    </row>
    <row r="169" spans="2:8" ht="14.25" customHeight="1">
      <c r="B169" s="33" t="s">
        <v>258</v>
      </c>
      <c r="C169" s="27" t="s">
        <v>170</v>
      </c>
      <c r="D169" s="27" t="s">
        <v>59</v>
      </c>
      <c r="E169" s="27" t="s">
        <v>56</v>
      </c>
      <c r="F169" s="27" t="s">
        <v>259</v>
      </c>
      <c r="G169" s="27"/>
      <c r="H169" s="110">
        <f>H170+H177</f>
        <v>0.1</v>
      </c>
    </row>
    <row r="170" spans="2:8" ht="18" customHeight="1">
      <c r="B170" s="33" t="s">
        <v>260</v>
      </c>
      <c r="C170" s="27" t="s">
        <v>170</v>
      </c>
      <c r="D170" s="27" t="s">
        <v>59</v>
      </c>
      <c r="E170" s="27" t="s">
        <v>56</v>
      </c>
      <c r="F170" s="27" t="s">
        <v>261</v>
      </c>
      <c r="G170" s="27"/>
      <c r="H170" s="110">
        <f>H181+H183</f>
        <v>0.1</v>
      </c>
    </row>
    <row r="171" spans="2:8" ht="52.5" customHeight="1" hidden="1">
      <c r="B171" s="85" t="s">
        <v>283</v>
      </c>
      <c r="C171" s="74" t="s">
        <v>170</v>
      </c>
      <c r="D171" s="27" t="s">
        <v>59</v>
      </c>
      <c r="E171" s="27" t="s">
        <v>56</v>
      </c>
      <c r="F171" s="74" t="s">
        <v>284</v>
      </c>
      <c r="G171" s="74"/>
      <c r="H171" s="110">
        <f>H172</f>
        <v>0</v>
      </c>
    </row>
    <row r="172" spans="2:8" ht="18" customHeight="1" hidden="1">
      <c r="B172" s="33" t="s">
        <v>165</v>
      </c>
      <c r="C172" s="74" t="s">
        <v>170</v>
      </c>
      <c r="D172" s="27" t="s">
        <v>59</v>
      </c>
      <c r="E172" s="27" t="s">
        <v>56</v>
      </c>
      <c r="F172" s="74" t="s">
        <v>284</v>
      </c>
      <c r="G172" s="74" t="s">
        <v>118</v>
      </c>
      <c r="H172" s="110"/>
    </row>
    <row r="173" spans="2:8" ht="23.25" customHeight="1" hidden="1">
      <c r="B173" s="72" t="s">
        <v>276</v>
      </c>
      <c r="C173" s="78">
        <v>990</v>
      </c>
      <c r="D173" s="27" t="s">
        <v>59</v>
      </c>
      <c r="E173" s="27" t="s">
        <v>56</v>
      </c>
      <c r="F173" s="81" t="s">
        <v>277</v>
      </c>
      <c r="G173" s="27"/>
      <c r="H173" s="110">
        <f>H174</f>
        <v>0</v>
      </c>
    </row>
    <row r="174" spans="2:8" ht="25.5" hidden="1">
      <c r="B174" s="33" t="s">
        <v>165</v>
      </c>
      <c r="C174" s="78">
        <v>991</v>
      </c>
      <c r="D174" s="27" t="s">
        <v>59</v>
      </c>
      <c r="E174" s="27" t="s">
        <v>56</v>
      </c>
      <c r="F174" s="81" t="s">
        <v>277</v>
      </c>
      <c r="G174" s="27" t="s">
        <v>118</v>
      </c>
      <c r="H174" s="110"/>
    </row>
    <row r="175" spans="2:8" ht="25.5" hidden="1">
      <c r="B175" s="33" t="s">
        <v>299</v>
      </c>
      <c r="C175" s="78">
        <v>992</v>
      </c>
      <c r="D175" s="27" t="s">
        <v>59</v>
      </c>
      <c r="E175" s="27" t="s">
        <v>56</v>
      </c>
      <c r="F175" s="81" t="s">
        <v>300</v>
      </c>
      <c r="G175" s="27"/>
      <c r="H175" s="110">
        <f>H176</f>
        <v>0</v>
      </c>
    </row>
    <row r="176" spans="2:8" ht="25.5" hidden="1">
      <c r="B176" s="33" t="s">
        <v>294</v>
      </c>
      <c r="C176" s="78">
        <v>993</v>
      </c>
      <c r="D176" s="27" t="s">
        <v>59</v>
      </c>
      <c r="E176" s="27" t="s">
        <v>56</v>
      </c>
      <c r="F176" s="81" t="s">
        <v>300</v>
      </c>
      <c r="G176" s="27" t="s">
        <v>118</v>
      </c>
      <c r="H176" s="110">
        <v>0</v>
      </c>
    </row>
    <row r="177" spans="1:8" ht="12.75" hidden="1">
      <c r="A177" s="11"/>
      <c r="B177" s="33" t="s">
        <v>276</v>
      </c>
      <c r="C177" s="78">
        <v>991</v>
      </c>
      <c r="D177" s="27" t="s">
        <v>59</v>
      </c>
      <c r="E177" s="27" t="s">
        <v>56</v>
      </c>
      <c r="F177" s="81" t="s">
        <v>277</v>
      </c>
      <c r="G177" s="27"/>
      <c r="H177" s="110">
        <f>H178</f>
        <v>0</v>
      </c>
    </row>
    <row r="178" spans="1:8" ht="12.75" hidden="1">
      <c r="A178" s="11"/>
      <c r="B178" s="33" t="s">
        <v>340</v>
      </c>
      <c r="C178" s="78">
        <v>991</v>
      </c>
      <c r="D178" s="27" t="s">
        <v>59</v>
      </c>
      <c r="E178" s="27" t="s">
        <v>56</v>
      </c>
      <c r="F178" s="81" t="s">
        <v>277</v>
      </c>
      <c r="G178" s="27" t="s">
        <v>118</v>
      </c>
      <c r="H178" s="110"/>
    </row>
    <row r="179" spans="2:8" ht="12.75" hidden="1">
      <c r="B179" s="33" t="s">
        <v>276</v>
      </c>
      <c r="C179" s="78">
        <v>991</v>
      </c>
      <c r="D179" s="27" t="s">
        <v>59</v>
      </c>
      <c r="E179" s="27" t="s">
        <v>56</v>
      </c>
      <c r="F179" s="27" t="s">
        <v>277</v>
      </c>
      <c r="G179" s="27"/>
      <c r="H179" s="181">
        <f>H180</f>
        <v>0</v>
      </c>
    </row>
    <row r="180" spans="2:8" ht="12.75" hidden="1">
      <c r="B180" s="33" t="s">
        <v>355</v>
      </c>
      <c r="C180" s="78">
        <v>991</v>
      </c>
      <c r="D180" s="27" t="s">
        <v>59</v>
      </c>
      <c r="E180" s="27" t="s">
        <v>56</v>
      </c>
      <c r="F180" s="27" t="s">
        <v>277</v>
      </c>
      <c r="G180" s="27" t="s">
        <v>118</v>
      </c>
      <c r="H180" s="110">
        <v>0</v>
      </c>
    </row>
    <row r="181" spans="2:8" ht="34.5" customHeight="1">
      <c r="B181" s="33" t="s">
        <v>361</v>
      </c>
      <c r="C181" s="78">
        <v>991</v>
      </c>
      <c r="D181" s="27" t="s">
        <v>59</v>
      </c>
      <c r="E181" s="27" t="s">
        <v>56</v>
      </c>
      <c r="F181" s="27" t="s">
        <v>360</v>
      </c>
      <c r="G181" s="27"/>
      <c r="H181" s="110">
        <f>H182</f>
        <v>0.1</v>
      </c>
    </row>
    <row r="182" spans="2:8" ht="34.5" customHeight="1">
      <c r="B182" s="33" t="s">
        <v>344</v>
      </c>
      <c r="C182" s="78">
        <v>991</v>
      </c>
      <c r="D182" s="27" t="s">
        <v>59</v>
      </c>
      <c r="E182" s="27" t="s">
        <v>56</v>
      </c>
      <c r="F182" s="27" t="s">
        <v>360</v>
      </c>
      <c r="G182" s="27" t="s">
        <v>125</v>
      </c>
      <c r="H182" s="110">
        <v>0.1</v>
      </c>
    </row>
    <row r="183" spans="2:8" ht="34.5" customHeight="1" hidden="1">
      <c r="B183" s="33" t="s">
        <v>276</v>
      </c>
      <c r="C183" s="78"/>
      <c r="D183" s="27" t="s">
        <v>59</v>
      </c>
      <c r="E183" s="27" t="s">
        <v>56</v>
      </c>
      <c r="F183" s="27" t="s">
        <v>368</v>
      </c>
      <c r="G183" s="27"/>
      <c r="H183" s="110"/>
    </row>
    <row r="184" spans="2:8" ht="12.75" hidden="1">
      <c r="B184" s="33" t="s">
        <v>344</v>
      </c>
      <c r="C184" s="78">
        <v>991</v>
      </c>
      <c r="D184" s="27" t="s">
        <v>59</v>
      </c>
      <c r="E184" s="27" t="s">
        <v>56</v>
      </c>
      <c r="F184" s="27" t="s">
        <v>368</v>
      </c>
      <c r="G184" s="27" t="s">
        <v>118</v>
      </c>
      <c r="H184" s="110"/>
    </row>
    <row r="185" spans="2:8" ht="12.75">
      <c r="B185" s="31" t="s">
        <v>66</v>
      </c>
      <c r="C185" s="29">
        <v>991</v>
      </c>
      <c r="D185" s="38" t="s">
        <v>60</v>
      </c>
      <c r="E185" s="29"/>
      <c r="F185" s="38"/>
      <c r="G185" s="29"/>
      <c r="H185" s="168">
        <f>H186+H212</f>
        <v>649.905</v>
      </c>
    </row>
    <row r="186" spans="2:8" ht="12.75">
      <c r="B186" s="32" t="s">
        <v>39</v>
      </c>
      <c r="C186" s="78">
        <v>991</v>
      </c>
      <c r="D186" s="27" t="s">
        <v>60</v>
      </c>
      <c r="E186" s="27" t="s">
        <v>49</v>
      </c>
      <c r="F186" s="27"/>
      <c r="G186" s="27"/>
      <c r="H186" s="137">
        <f>H187</f>
        <v>482.175</v>
      </c>
    </row>
    <row r="187" spans="2:8" ht="12.75">
      <c r="B187" s="33" t="s">
        <v>258</v>
      </c>
      <c r="C187" s="27" t="s">
        <v>170</v>
      </c>
      <c r="D187" s="27" t="s">
        <v>60</v>
      </c>
      <c r="E187" s="27" t="s">
        <v>49</v>
      </c>
      <c r="F187" s="27" t="s">
        <v>259</v>
      </c>
      <c r="G187" s="27"/>
      <c r="H187" s="110">
        <f>H188</f>
        <v>482.175</v>
      </c>
    </row>
    <row r="188" spans="2:8" ht="12.75">
      <c r="B188" s="33" t="s">
        <v>260</v>
      </c>
      <c r="C188" s="27" t="s">
        <v>170</v>
      </c>
      <c r="D188" s="27" t="s">
        <v>60</v>
      </c>
      <c r="E188" s="27" t="s">
        <v>49</v>
      </c>
      <c r="F188" s="27" t="s">
        <v>261</v>
      </c>
      <c r="G188" s="27"/>
      <c r="H188" s="110">
        <f>H189+H194+H210+H193</f>
        <v>482.175</v>
      </c>
    </row>
    <row r="189" spans="2:8" ht="14.25" customHeight="1">
      <c r="B189" s="33" t="s">
        <v>278</v>
      </c>
      <c r="C189" s="27" t="s">
        <v>170</v>
      </c>
      <c r="D189" s="27" t="s">
        <v>60</v>
      </c>
      <c r="E189" s="27" t="s">
        <v>49</v>
      </c>
      <c r="F189" s="27" t="s">
        <v>279</v>
      </c>
      <c r="G189" s="27"/>
      <c r="H189" s="138">
        <f>H190+H191+H192</f>
        <v>79.295</v>
      </c>
    </row>
    <row r="190" spans="2:8" ht="24.75" customHeight="1" hidden="1">
      <c r="B190" s="33" t="s">
        <v>280</v>
      </c>
      <c r="C190" s="27" t="s">
        <v>170</v>
      </c>
      <c r="D190" s="27" t="s">
        <v>60</v>
      </c>
      <c r="E190" s="27" t="s">
        <v>49</v>
      </c>
      <c r="F190" s="27" t="s">
        <v>279</v>
      </c>
      <c r="G190" s="27" t="s">
        <v>150</v>
      </c>
      <c r="H190" s="138"/>
    </row>
    <row r="191" spans="2:8" ht="38.25" customHeight="1" hidden="1">
      <c r="B191" s="33" t="s">
        <v>281</v>
      </c>
      <c r="C191" s="27" t="s">
        <v>170</v>
      </c>
      <c r="D191" s="27" t="s">
        <v>60</v>
      </c>
      <c r="E191" s="27" t="s">
        <v>49</v>
      </c>
      <c r="F191" s="27" t="s">
        <v>279</v>
      </c>
      <c r="G191" s="27" t="s">
        <v>282</v>
      </c>
      <c r="H191" s="138"/>
    </row>
    <row r="192" spans="2:8" ht="12.75">
      <c r="B192" s="33" t="s">
        <v>344</v>
      </c>
      <c r="C192" s="27" t="s">
        <v>170</v>
      </c>
      <c r="D192" s="27" t="s">
        <v>60</v>
      </c>
      <c r="E192" s="27" t="s">
        <v>49</v>
      </c>
      <c r="F192" s="27" t="s">
        <v>279</v>
      </c>
      <c r="G192" s="27" t="s">
        <v>118</v>
      </c>
      <c r="H192" s="138">
        <v>79.295</v>
      </c>
    </row>
    <row r="193" spans="2:8" ht="12.75">
      <c r="B193" s="33" t="s">
        <v>344</v>
      </c>
      <c r="C193" s="27" t="s">
        <v>170</v>
      </c>
      <c r="D193" s="27" t="s">
        <v>60</v>
      </c>
      <c r="E193" s="27" t="s">
        <v>49</v>
      </c>
      <c r="F193" s="27" t="s">
        <v>279</v>
      </c>
      <c r="G193" s="27" t="s">
        <v>365</v>
      </c>
      <c r="H193" s="138">
        <v>10.38</v>
      </c>
    </row>
    <row r="194" spans="2:8" ht="38.25">
      <c r="B194" s="56" t="s">
        <v>235</v>
      </c>
      <c r="C194" s="78">
        <v>991</v>
      </c>
      <c r="D194" s="27" t="s">
        <v>60</v>
      </c>
      <c r="E194" s="27" t="s">
        <v>49</v>
      </c>
      <c r="F194" s="27" t="s">
        <v>301</v>
      </c>
      <c r="G194" s="27"/>
      <c r="H194" s="110">
        <f>H195</f>
        <v>392.5</v>
      </c>
    </row>
    <row r="195" spans="2:8" ht="12.75">
      <c r="B195" s="33" t="s">
        <v>31</v>
      </c>
      <c r="C195" s="78">
        <v>991</v>
      </c>
      <c r="D195" s="27" t="s">
        <v>60</v>
      </c>
      <c r="E195" s="27" t="s">
        <v>49</v>
      </c>
      <c r="F195" s="27" t="s">
        <v>301</v>
      </c>
      <c r="G195" s="27" t="s">
        <v>125</v>
      </c>
      <c r="H195" s="110">
        <v>392.5</v>
      </c>
    </row>
    <row r="196" spans="2:8" ht="33" customHeight="1" hidden="1">
      <c r="B196" s="33" t="s">
        <v>302</v>
      </c>
      <c r="C196" s="78">
        <v>991</v>
      </c>
      <c r="D196" s="27" t="s">
        <v>60</v>
      </c>
      <c r="E196" s="27" t="s">
        <v>49</v>
      </c>
      <c r="F196" s="27" t="s">
        <v>303</v>
      </c>
      <c r="G196" s="27"/>
      <c r="H196" s="137"/>
    </row>
    <row r="197" spans="2:8" ht="12.75" hidden="1">
      <c r="B197" s="33" t="s">
        <v>31</v>
      </c>
      <c r="C197" s="78">
        <v>991</v>
      </c>
      <c r="D197" s="27" t="s">
        <v>60</v>
      </c>
      <c r="E197" s="27" t="s">
        <v>49</v>
      </c>
      <c r="F197" s="27" t="s">
        <v>303</v>
      </c>
      <c r="G197" s="27" t="s">
        <v>125</v>
      </c>
      <c r="H197" s="110"/>
    </row>
    <row r="198" spans="2:8" ht="51" hidden="1">
      <c r="B198" s="33" t="s">
        <v>313</v>
      </c>
      <c r="C198" s="78">
        <v>991</v>
      </c>
      <c r="D198" s="27" t="s">
        <v>60</v>
      </c>
      <c r="E198" s="27" t="s">
        <v>49</v>
      </c>
      <c r="F198" s="27" t="s">
        <v>304</v>
      </c>
      <c r="G198" s="27"/>
      <c r="H198" s="137"/>
    </row>
    <row r="199" spans="2:8" ht="12.75" hidden="1">
      <c r="B199" s="33" t="s">
        <v>31</v>
      </c>
      <c r="C199" s="78">
        <v>991</v>
      </c>
      <c r="D199" s="27" t="s">
        <v>60</v>
      </c>
      <c r="E199" s="27" t="s">
        <v>49</v>
      </c>
      <c r="F199" s="27" t="s">
        <v>304</v>
      </c>
      <c r="G199" s="27" t="s">
        <v>125</v>
      </c>
      <c r="H199" s="110"/>
    </row>
    <row r="200" spans="2:8" ht="12.75" hidden="1">
      <c r="B200" s="31" t="s">
        <v>40</v>
      </c>
      <c r="C200" s="29">
        <v>991</v>
      </c>
      <c r="D200" s="38" t="s">
        <v>61</v>
      </c>
      <c r="E200" s="29"/>
      <c r="F200" s="38"/>
      <c r="G200" s="29"/>
      <c r="H200" s="187">
        <f>H201</f>
        <v>0</v>
      </c>
    </row>
    <row r="201" spans="2:8" ht="12.75" hidden="1">
      <c r="B201" s="32" t="s">
        <v>41</v>
      </c>
      <c r="C201" s="78">
        <v>991</v>
      </c>
      <c r="D201" s="27" t="s">
        <v>61</v>
      </c>
      <c r="E201" s="27" t="s">
        <v>49</v>
      </c>
      <c r="F201" s="27"/>
      <c r="G201" s="27"/>
      <c r="H201" s="110">
        <f>H202</f>
        <v>0</v>
      </c>
    </row>
    <row r="202" spans="2:8" ht="12.75" hidden="1">
      <c r="B202" s="33" t="s">
        <v>258</v>
      </c>
      <c r="C202" s="27" t="s">
        <v>170</v>
      </c>
      <c r="D202" s="27" t="s">
        <v>61</v>
      </c>
      <c r="E202" s="27" t="s">
        <v>49</v>
      </c>
      <c r="F202" s="27" t="s">
        <v>259</v>
      </c>
      <c r="G202" s="27"/>
      <c r="H202" s="110">
        <f>H203</f>
        <v>0</v>
      </c>
    </row>
    <row r="203" spans="2:8" ht="12.75" hidden="1">
      <c r="B203" s="33" t="s">
        <v>260</v>
      </c>
      <c r="C203" s="27" t="s">
        <v>170</v>
      </c>
      <c r="D203" s="27" t="s">
        <v>61</v>
      </c>
      <c r="E203" s="27" t="s">
        <v>49</v>
      </c>
      <c r="F203" s="27" t="s">
        <v>261</v>
      </c>
      <c r="G203" s="27"/>
      <c r="H203" s="110">
        <f>H204</f>
        <v>0</v>
      </c>
    </row>
    <row r="204" spans="2:8" ht="12.75" hidden="1">
      <c r="B204" s="39" t="s">
        <v>305</v>
      </c>
      <c r="C204" s="78">
        <v>991</v>
      </c>
      <c r="D204" s="27" t="s">
        <v>61</v>
      </c>
      <c r="E204" s="27" t="s">
        <v>49</v>
      </c>
      <c r="F204" s="27" t="s">
        <v>306</v>
      </c>
      <c r="G204" s="27"/>
      <c r="H204" s="110">
        <f>H205</f>
        <v>0</v>
      </c>
    </row>
    <row r="205" spans="2:8" ht="19.5" customHeight="1" hidden="1">
      <c r="B205" s="33" t="s">
        <v>307</v>
      </c>
      <c r="C205" s="78">
        <v>990</v>
      </c>
      <c r="D205" s="27" t="s">
        <v>61</v>
      </c>
      <c r="E205" s="27" t="s">
        <v>49</v>
      </c>
      <c r="F205" s="27" t="s">
        <v>306</v>
      </c>
      <c r="G205" s="27" t="s">
        <v>308</v>
      </c>
      <c r="H205" s="110"/>
    </row>
    <row r="206" spans="2:8" ht="12.75" hidden="1">
      <c r="B206" s="31" t="s">
        <v>42</v>
      </c>
      <c r="C206" s="29">
        <v>991</v>
      </c>
      <c r="D206" s="38" t="s">
        <v>62</v>
      </c>
      <c r="E206" s="29"/>
      <c r="F206" s="38"/>
      <c r="G206" s="29"/>
      <c r="H206" s="187">
        <f>H207</f>
        <v>0</v>
      </c>
    </row>
    <row r="207" spans="2:8" ht="12.75" hidden="1">
      <c r="B207" s="32" t="s">
        <v>228</v>
      </c>
      <c r="C207" s="78">
        <v>991</v>
      </c>
      <c r="D207" s="27" t="s">
        <v>62</v>
      </c>
      <c r="E207" s="27" t="s">
        <v>51</v>
      </c>
      <c r="F207" s="27"/>
      <c r="G207" s="27"/>
      <c r="H207" s="137">
        <f>H208</f>
        <v>0</v>
      </c>
    </row>
    <row r="208" spans="2:8" ht="54" customHeight="1" hidden="1">
      <c r="B208" s="86" t="s">
        <v>283</v>
      </c>
      <c r="C208" s="74" t="s">
        <v>170</v>
      </c>
      <c r="D208" s="27" t="s">
        <v>62</v>
      </c>
      <c r="E208" s="27" t="s">
        <v>51</v>
      </c>
      <c r="F208" s="74" t="s">
        <v>284</v>
      </c>
      <c r="G208" s="74"/>
      <c r="H208" s="110">
        <f>H209</f>
        <v>0</v>
      </c>
    </row>
    <row r="209" spans="2:8" ht="22.5" customHeight="1" hidden="1">
      <c r="B209" s="33" t="s">
        <v>165</v>
      </c>
      <c r="C209" s="74" t="s">
        <v>170</v>
      </c>
      <c r="D209" s="27" t="s">
        <v>62</v>
      </c>
      <c r="E209" s="27" t="s">
        <v>51</v>
      </c>
      <c r="F209" s="74" t="s">
        <v>284</v>
      </c>
      <c r="G209" s="74" t="s">
        <v>118</v>
      </c>
      <c r="H209" s="110"/>
    </row>
    <row r="210" spans="2:8" ht="22.5" customHeight="1" hidden="1">
      <c r="B210" s="33" t="s">
        <v>278</v>
      </c>
      <c r="C210" s="74" t="s">
        <v>170</v>
      </c>
      <c r="D210" s="27" t="s">
        <v>60</v>
      </c>
      <c r="E210" s="27" t="s">
        <v>49</v>
      </c>
      <c r="F210" s="74" t="s">
        <v>279</v>
      </c>
      <c r="G210" s="74"/>
      <c r="H210" s="110">
        <f>H211</f>
        <v>0</v>
      </c>
    </row>
    <row r="211" spans="2:8" ht="22.5" customHeight="1" hidden="1">
      <c r="B211" s="33" t="s">
        <v>344</v>
      </c>
      <c r="C211" s="74" t="s">
        <v>170</v>
      </c>
      <c r="D211" s="27" t="s">
        <v>60</v>
      </c>
      <c r="E211" s="27" t="s">
        <v>49</v>
      </c>
      <c r="F211" s="74" t="s">
        <v>279</v>
      </c>
      <c r="G211" s="74" t="s">
        <v>118</v>
      </c>
      <c r="H211" s="110"/>
    </row>
    <row r="212" spans="2:8" s="5" customFormat="1" ht="12.75">
      <c r="B212" s="32" t="s">
        <v>107</v>
      </c>
      <c r="C212" s="184">
        <v>991</v>
      </c>
      <c r="D212" s="37" t="s">
        <v>60</v>
      </c>
      <c r="E212" s="37" t="s">
        <v>52</v>
      </c>
      <c r="F212" s="37"/>
      <c r="G212" s="37"/>
      <c r="H212" s="137">
        <f>H213</f>
        <v>167.73</v>
      </c>
    </row>
    <row r="213" spans="2:8" ht="12.75">
      <c r="B213" s="33" t="s">
        <v>258</v>
      </c>
      <c r="C213" s="27" t="s">
        <v>170</v>
      </c>
      <c r="D213" s="27" t="s">
        <v>60</v>
      </c>
      <c r="E213" s="27" t="s">
        <v>52</v>
      </c>
      <c r="F213" s="27" t="s">
        <v>259</v>
      </c>
      <c r="G213" s="27"/>
      <c r="H213" s="110">
        <f>H214</f>
        <v>167.73</v>
      </c>
    </row>
    <row r="214" spans="2:8" ht="12.75">
      <c r="B214" s="33" t="s">
        <v>260</v>
      </c>
      <c r="C214" s="27" t="s">
        <v>170</v>
      </c>
      <c r="D214" s="27" t="s">
        <v>60</v>
      </c>
      <c r="E214" s="27" t="s">
        <v>52</v>
      </c>
      <c r="F214" s="27" t="s">
        <v>261</v>
      </c>
      <c r="G214" s="27"/>
      <c r="H214" s="110">
        <f>H215+H218</f>
        <v>167.73</v>
      </c>
    </row>
    <row r="215" spans="2:8" ht="15" customHeight="1" hidden="1">
      <c r="B215" s="33" t="s">
        <v>278</v>
      </c>
      <c r="C215" s="27" t="s">
        <v>170</v>
      </c>
      <c r="D215" s="27" t="s">
        <v>60</v>
      </c>
      <c r="E215" s="27" t="s">
        <v>52</v>
      </c>
      <c r="F215" s="27" t="s">
        <v>279</v>
      </c>
      <c r="G215" s="27"/>
      <c r="H215" s="138">
        <f>H216+H217</f>
        <v>0</v>
      </c>
    </row>
    <row r="216" spans="2:8" ht="24.75" customHeight="1" hidden="1">
      <c r="B216" s="33" t="s">
        <v>280</v>
      </c>
      <c r="C216" s="27" t="s">
        <v>170</v>
      </c>
      <c r="D216" s="27" t="s">
        <v>60</v>
      </c>
      <c r="E216" s="27" t="s">
        <v>52</v>
      </c>
      <c r="F216" s="27" t="s">
        <v>279</v>
      </c>
      <c r="G216" s="27" t="s">
        <v>150</v>
      </c>
      <c r="H216" s="138"/>
    </row>
    <row r="217" spans="2:8" ht="38.25" customHeight="1" hidden="1">
      <c r="B217" s="33" t="s">
        <v>281</v>
      </c>
      <c r="C217" s="27" t="s">
        <v>170</v>
      </c>
      <c r="D217" s="27" t="s">
        <v>60</v>
      </c>
      <c r="E217" s="27" t="s">
        <v>52</v>
      </c>
      <c r="F217" s="27" t="s">
        <v>279</v>
      </c>
      <c r="G217" s="27" t="s">
        <v>282</v>
      </c>
      <c r="H217" s="138"/>
    </row>
    <row r="218" spans="2:8" ht="18.75" customHeight="1">
      <c r="B218" s="33" t="s">
        <v>278</v>
      </c>
      <c r="C218" s="27" t="s">
        <v>170</v>
      </c>
      <c r="D218" s="27" t="s">
        <v>60</v>
      </c>
      <c r="E218" s="27" t="s">
        <v>52</v>
      </c>
      <c r="F218" s="27" t="s">
        <v>279</v>
      </c>
      <c r="G218" s="27"/>
      <c r="H218" s="138">
        <f>H219+H220</f>
        <v>167.73</v>
      </c>
    </row>
    <row r="219" spans="2:8" ht="15.75" customHeight="1">
      <c r="B219" s="33" t="s">
        <v>336</v>
      </c>
      <c r="C219" s="27" t="s">
        <v>170</v>
      </c>
      <c r="D219" s="27" t="s">
        <v>60</v>
      </c>
      <c r="E219" s="27" t="s">
        <v>52</v>
      </c>
      <c r="F219" s="27" t="s">
        <v>279</v>
      </c>
      <c r="G219" s="27" t="s">
        <v>150</v>
      </c>
      <c r="H219" s="138">
        <v>128.825</v>
      </c>
    </row>
    <row r="220" spans="2:8" ht="38.25" customHeight="1">
      <c r="B220" s="33" t="s">
        <v>281</v>
      </c>
      <c r="C220" s="27" t="s">
        <v>170</v>
      </c>
      <c r="D220" s="27" t="s">
        <v>60</v>
      </c>
      <c r="E220" s="27" t="s">
        <v>52</v>
      </c>
      <c r="F220" s="27" t="s">
        <v>279</v>
      </c>
      <c r="G220" s="27" t="s">
        <v>282</v>
      </c>
      <c r="H220" s="138">
        <v>38.905</v>
      </c>
    </row>
    <row r="221" spans="2:8" s="5" customFormat="1" ht="22.5" customHeight="1" hidden="1">
      <c r="B221" s="32" t="s">
        <v>42</v>
      </c>
      <c r="C221" s="103" t="s">
        <v>170</v>
      </c>
      <c r="D221" s="37" t="s">
        <v>62</v>
      </c>
      <c r="E221" s="37" t="s">
        <v>323</v>
      </c>
      <c r="F221" s="103"/>
      <c r="G221" s="103"/>
      <c r="H221" s="188">
        <f>H222</f>
        <v>0</v>
      </c>
    </row>
    <row r="222" spans="2:8" ht="22.5" customHeight="1" hidden="1">
      <c r="B222" s="33" t="s">
        <v>228</v>
      </c>
      <c r="C222" s="74" t="s">
        <v>170</v>
      </c>
      <c r="D222" s="27" t="s">
        <v>62</v>
      </c>
      <c r="E222" s="27" t="s">
        <v>51</v>
      </c>
      <c r="F222" s="74"/>
      <c r="G222" s="74"/>
      <c r="H222" s="189">
        <f>H223</f>
        <v>0</v>
      </c>
    </row>
    <row r="223" spans="2:8" ht="22.5" customHeight="1" hidden="1">
      <c r="B223" s="33" t="s">
        <v>258</v>
      </c>
      <c r="C223" s="74" t="s">
        <v>170</v>
      </c>
      <c r="D223" s="27" t="s">
        <v>62</v>
      </c>
      <c r="E223" s="27" t="s">
        <v>51</v>
      </c>
      <c r="F223" s="74" t="s">
        <v>259</v>
      </c>
      <c r="G223" s="74"/>
      <c r="H223" s="189">
        <f>H224</f>
        <v>0</v>
      </c>
    </row>
    <row r="224" spans="2:8" ht="22.5" customHeight="1" hidden="1">
      <c r="B224" s="33" t="s">
        <v>260</v>
      </c>
      <c r="C224" s="74" t="s">
        <v>170</v>
      </c>
      <c r="D224" s="27" t="s">
        <v>62</v>
      </c>
      <c r="E224" s="27" t="s">
        <v>51</v>
      </c>
      <c r="F224" s="74" t="s">
        <v>261</v>
      </c>
      <c r="G224" s="74"/>
      <c r="H224" s="189">
        <f>H225</f>
        <v>0</v>
      </c>
    </row>
    <row r="225" spans="2:8" ht="29.25" customHeight="1" hidden="1">
      <c r="B225" s="33" t="s">
        <v>322</v>
      </c>
      <c r="C225" s="74" t="s">
        <v>170</v>
      </c>
      <c r="D225" s="27" t="s">
        <v>62</v>
      </c>
      <c r="E225" s="27" t="s">
        <v>51</v>
      </c>
      <c r="F225" s="74" t="s">
        <v>284</v>
      </c>
      <c r="G225" s="74"/>
      <c r="H225" s="189">
        <f>H226</f>
        <v>0</v>
      </c>
    </row>
    <row r="226" spans="2:8" ht="27" customHeight="1" hidden="1">
      <c r="B226" s="33" t="s">
        <v>324</v>
      </c>
      <c r="C226" s="74" t="s">
        <v>170</v>
      </c>
      <c r="D226" s="27" t="s">
        <v>62</v>
      </c>
      <c r="E226" s="27" t="s">
        <v>51</v>
      </c>
      <c r="F226" s="74" t="s">
        <v>284</v>
      </c>
      <c r="G226" s="74" t="s">
        <v>118</v>
      </c>
      <c r="H226" s="189"/>
    </row>
    <row r="227" spans="1:8" ht="12.75" hidden="1">
      <c r="A227" s="112"/>
      <c r="B227" s="29" t="s">
        <v>41</v>
      </c>
      <c r="C227" s="29">
        <v>991</v>
      </c>
      <c r="D227" s="29" t="s">
        <v>61</v>
      </c>
      <c r="E227" s="29" t="s">
        <v>49</v>
      </c>
      <c r="F227" s="29"/>
      <c r="G227" s="29"/>
      <c r="H227" s="29">
        <f>H228</f>
        <v>0</v>
      </c>
    </row>
    <row r="228" spans="1:8" ht="12.75" hidden="1">
      <c r="A228" s="112"/>
      <c r="B228" s="33" t="s">
        <v>258</v>
      </c>
      <c r="C228" s="27" t="s">
        <v>170</v>
      </c>
      <c r="D228" s="27" t="s">
        <v>61</v>
      </c>
      <c r="E228" s="27" t="s">
        <v>49</v>
      </c>
      <c r="F228" s="27" t="s">
        <v>259</v>
      </c>
      <c r="G228" s="27"/>
      <c r="H228" s="110">
        <f>H229</f>
        <v>0</v>
      </c>
    </row>
    <row r="229" spans="1:8" ht="12.75" hidden="1">
      <c r="A229" s="112"/>
      <c r="B229" s="33" t="s">
        <v>260</v>
      </c>
      <c r="C229" s="27" t="s">
        <v>170</v>
      </c>
      <c r="D229" s="27" t="s">
        <v>61</v>
      </c>
      <c r="E229" s="27" t="s">
        <v>49</v>
      </c>
      <c r="F229" s="27" t="s">
        <v>261</v>
      </c>
      <c r="G229" s="27"/>
      <c r="H229" s="110">
        <f>H230</f>
        <v>0</v>
      </c>
    </row>
    <row r="230" spans="1:8" ht="12.75" hidden="1">
      <c r="A230" s="112"/>
      <c r="B230" s="39" t="s">
        <v>305</v>
      </c>
      <c r="C230" s="78">
        <v>991</v>
      </c>
      <c r="D230" s="27" t="s">
        <v>61</v>
      </c>
      <c r="E230" s="27" t="s">
        <v>49</v>
      </c>
      <c r="F230" s="27" t="s">
        <v>306</v>
      </c>
      <c r="G230" s="27"/>
      <c r="H230" s="110">
        <f>H231</f>
        <v>0</v>
      </c>
    </row>
    <row r="231" spans="1:8" ht="41.25" customHeight="1" hidden="1">
      <c r="A231" s="112"/>
      <c r="B231" s="33" t="s">
        <v>345</v>
      </c>
      <c r="C231" s="78">
        <v>990</v>
      </c>
      <c r="D231" s="27" t="s">
        <v>61</v>
      </c>
      <c r="E231" s="27" t="s">
        <v>49</v>
      </c>
      <c r="F231" s="27" t="s">
        <v>306</v>
      </c>
      <c r="G231" s="27" t="s">
        <v>346</v>
      </c>
      <c r="H231" s="110"/>
    </row>
    <row r="232" spans="1:8" ht="12.75">
      <c r="A232" s="219" t="s">
        <v>63</v>
      </c>
      <c r="B232" s="220"/>
      <c r="C232" s="11"/>
      <c r="D232" s="11"/>
      <c r="E232" s="11"/>
      <c r="F232" s="11"/>
      <c r="G232" s="11"/>
      <c r="H232" s="160">
        <f>H14+H88+H144+H150+H185</f>
        <v>3693.24618</v>
      </c>
    </row>
  </sheetData>
  <sheetProtection/>
  <mergeCells count="11">
    <mergeCell ref="D11:D12"/>
    <mergeCell ref="E11:E12"/>
    <mergeCell ref="F11:F12"/>
    <mergeCell ref="A13:A153"/>
    <mergeCell ref="A232:B232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75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view="pageBreakPreview" zoomScaleSheetLayoutView="100" workbookViewId="0" topLeftCell="A1">
      <selection activeCell="I42" sqref="I42"/>
    </sheetView>
  </sheetViews>
  <sheetFormatPr defaultColWidth="9.00390625" defaultRowHeight="12.75"/>
  <cols>
    <col min="1" max="1" width="5.00390625" style="4" customWidth="1"/>
    <col min="2" max="2" width="46.375" style="4" customWidth="1"/>
    <col min="3" max="3" width="7.625" style="4" customWidth="1"/>
    <col min="4" max="4" width="13.25390625" style="4" customWidth="1"/>
    <col min="5" max="5" width="6.375" style="4" customWidth="1"/>
    <col min="6" max="6" width="13.00390625" style="4" customWidth="1"/>
    <col min="7" max="7" width="9.375" style="4" customWidth="1"/>
    <col min="8" max="8" width="11.875" style="4" customWidth="1"/>
    <col min="9" max="9" width="10.875" style="16" customWidth="1"/>
    <col min="10" max="16384" width="9.125" style="4" customWidth="1"/>
  </cols>
  <sheetData>
    <row r="1" ht="12.75" customHeight="1">
      <c r="I1" s="1" t="s">
        <v>161</v>
      </c>
    </row>
    <row r="2" ht="15">
      <c r="I2" s="1" t="str">
        <f>1!D2</f>
        <v>к Решению № 93  от  09  февраля 2024 года</v>
      </c>
    </row>
    <row r="3" ht="12.75" customHeight="1">
      <c r="I3" s="1" t="str">
        <f>1!D3</f>
        <v> "О внесении изменений в решение Совета депутатов МО СП "Хасуртайское"</v>
      </c>
    </row>
    <row r="4" spans="2:9" ht="15">
      <c r="B4" s="6"/>
      <c r="I4" s="1" t="str">
        <f>1!D4</f>
        <v>от 26 декабря 2023 года №90 «О бюджете муниципального образования  сельское поселение</v>
      </c>
    </row>
    <row r="5" spans="2:9" ht="12.75" customHeight="1">
      <c r="B5" s="7"/>
      <c r="I5" s="1" t="str">
        <f>1!D5</f>
        <v>«Хасуртайское»  на 2024 год и на плановый период 2025 и 2026 годов»</v>
      </c>
    </row>
    <row r="6" spans="2:9" ht="15">
      <c r="B6" s="8"/>
      <c r="G6" s="6"/>
      <c r="I6" s="1">
        <f>1!D6</f>
        <v>0</v>
      </c>
    </row>
    <row r="7" spans="2:7" ht="15">
      <c r="B7" s="8"/>
      <c r="C7" s="1"/>
      <c r="G7" s="6"/>
    </row>
    <row r="8" spans="1:8" ht="12.75" customHeight="1">
      <c r="A8" s="209" t="s">
        <v>389</v>
      </c>
      <c r="B8" s="209"/>
      <c r="C8" s="209"/>
      <c r="D8" s="209"/>
      <c r="E8" s="209"/>
      <c r="F8" s="209"/>
      <c r="G8" s="209"/>
      <c r="H8" s="209"/>
    </row>
    <row r="9" spans="1:8" ht="29.25" customHeight="1">
      <c r="A9" s="209"/>
      <c r="B9" s="209"/>
      <c r="C9" s="209"/>
      <c r="D9" s="209"/>
      <c r="E9" s="209"/>
      <c r="F9" s="209"/>
      <c r="G9" s="209"/>
      <c r="H9" s="209"/>
    </row>
    <row r="10" spans="2:9" ht="12.75" customHeight="1">
      <c r="B10" s="9"/>
      <c r="C10" s="10"/>
      <c r="I10" s="16" t="s">
        <v>23</v>
      </c>
    </row>
    <row r="11" spans="1:9" ht="21" customHeight="1">
      <c r="A11" s="221" t="s">
        <v>17</v>
      </c>
      <c r="B11" s="221" t="s">
        <v>43</v>
      </c>
      <c r="C11" s="217" t="s">
        <v>44</v>
      </c>
      <c r="D11" s="217" t="s">
        <v>45</v>
      </c>
      <c r="E11" s="217" t="s">
        <v>46</v>
      </c>
      <c r="F11" s="217" t="s">
        <v>47</v>
      </c>
      <c r="G11" s="217" t="s">
        <v>48</v>
      </c>
      <c r="H11" s="222" t="s">
        <v>28</v>
      </c>
      <c r="I11" s="222"/>
    </row>
    <row r="12" spans="1:9" ht="32.25" customHeight="1">
      <c r="A12" s="221"/>
      <c r="B12" s="221"/>
      <c r="C12" s="223"/>
      <c r="D12" s="217"/>
      <c r="E12" s="217"/>
      <c r="F12" s="217"/>
      <c r="G12" s="217"/>
      <c r="H12" s="37" t="s">
        <v>369</v>
      </c>
      <c r="I12" s="92" t="s">
        <v>383</v>
      </c>
    </row>
    <row r="13" spans="1:9" ht="24.75" customHeight="1">
      <c r="A13" s="218" t="s">
        <v>314</v>
      </c>
      <c r="B13" s="30" t="s">
        <v>176</v>
      </c>
      <c r="C13" s="149" t="s">
        <v>170</v>
      </c>
      <c r="D13" s="169"/>
      <c r="E13" s="37"/>
      <c r="F13" s="37"/>
      <c r="G13" s="27"/>
      <c r="H13" s="139">
        <f>H14+H77+H87+H116+H143</f>
        <v>3118.3899999999994</v>
      </c>
      <c r="I13" s="139">
        <f>I14+I77+I87+I116+I143</f>
        <v>3102.17</v>
      </c>
    </row>
    <row r="14" spans="1:9" s="123" customFormat="1" ht="12.75">
      <c r="A14" s="218"/>
      <c r="B14" s="121" t="s">
        <v>33</v>
      </c>
      <c r="C14" s="122">
        <v>991</v>
      </c>
      <c r="D14" s="190" t="s">
        <v>49</v>
      </c>
      <c r="E14" s="122"/>
      <c r="F14" s="122"/>
      <c r="G14" s="122"/>
      <c r="H14" s="191">
        <f>H15+H24+H53+H60+H65</f>
        <v>2233.3849999999998</v>
      </c>
      <c r="I14" s="162">
        <f>I15+I24+I53+I60+I65</f>
        <v>2194.765</v>
      </c>
    </row>
    <row r="15" spans="1:9" ht="38.25">
      <c r="A15" s="218"/>
      <c r="B15" s="32" t="s">
        <v>50</v>
      </c>
      <c r="C15" s="149" t="s">
        <v>170</v>
      </c>
      <c r="D15" s="172" t="s">
        <v>49</v>
      </c>
      <c r="E15" s="103" t="s">
        <v>51</v>
      </c>
      <c r="F15" s="27"/>
      <c r="G15" s="27"/>
      <c r="H15" s="137">
        <f>H16</f>
        <v>688.275</v>
      </c>
      <c r="I15" s="159">
        <f>I16</f>
        <v>688.275</v>
      </c>
    </row>
    <row r="16" spans="1:9" ht="25.5">
      <c r="A16" s="218"/>
      <c r="B16" s="33" t="s">
        <v>258</v>
      </c>
      <c r="C16" s="149" t="s">
        <v>170</v>
      </c>
      <c r="D16" s="149" t="s">
        <v>49</v>
      </c>
      <c r="E16" s="27" t="s">
        <v>51</v>
      </c>
      <c r="F16" s="27" t="s">
        <v>259</v>
      </c>
      <c r="G16" s="27"/>
      <c r="H16" s="110">
        <f>H17</f>
        <v>688.275</v>
      </c>
      <c r="I16" s="143">
        <f>I17</f>
        <v>688.275</v>
      </c>
    </row>
    <row r="17" spans="1:9" ht="12.75">
      <c r="A17" s="218"/>
      <c r="B17" s="33" t="s">
        <v>260</v>
      </c>
      <c r="C17" s="149" t="s">
        <v>170</v>
      </c>
      <c r="D17" s="149" t="s">
        <v>49</v>
      </c>
      <c r="E17" s="27" t="s">
        <v>51</v>
      </c>
      <c r="F17" s="27" t="s">
        <v>261</v>
      </c>
      <c r="G17" s="27"/>
      <c r="H17" s="110">
        <f>H18+H21</f>
        <v>688.275</v>
      </c>
      <c r="I17" s="110">
        <f>I18+I21</f>
        <v>688.275</v>
      </c>
    </row>
    <row r="18" spans="1:9" ht="12.75">
      <c r="A18" s="218"/>
      <c r="B18" s="33" t="s">
        <v>262</v>
      </c>
      <c r="C18" s="149" t="s">
        <v>170</v>
      </c>
      <c r="D18" s="149" t="s">
        <v>49</v>
      </c>
      <c r="E18" s="27" t="s">
        <v>51</v>
      </c>
      <c r="F18" s="27" t="s">
        <v>263</v>
      </c>
      <c r="G18" s="27"/>
      <c r="H18" s="110">
        <f>H19+H20</f>
        <v>337.739</v>
      </c>
      <c r="I18" s="143">
        <f>I19+I20</f>
        <v>299.539</v>
      </c>
    </row>
    <row r="19" spans="1:9" ht="39.75" customHeight="1">
      <c r="A19" s="218"/>
      <c r="B19" s="33" t="s">
        <v>264</v>
      </c>
      <c r="C19" s="149" t="s">
        <v>170</v>
      </c>
      <c r="D19" s="149" t="s">
        <v>49</v>
      </c>
      <c r="E19" s="27" t="s">
        <v>51</v>
      </c>
      <c r="F19" s="27" t="s">
        <v>263</v>
      </c>
      <c r="G19" s="27" t="s">
        <v>112</v>
      </c>
      <c r="H19" s="110">
        <v>259.4</v>
      </c>
      <c r="I19" s="110">
        <v>230.061</v>
      </c>
    </row>
    <row r="20" spans="1:9" ht="39.75" customHeight="1">
      <c r="A20" s="218"/>
      <c r="B20" s="33" t="s">
        <v>265</v>
      </c>
      <c r="C20" s="149" t="s">
        <v>170</v>
      </c>
      <c r="D20" s="149" t="s">
        <v>49</v>
      </c>
      <c r="E20" s="27" t="s">
        <v>51</v>
      </c>
      <c r="F20" s="27" t="s">
        <v>263</v>
      </c>
      <c r="G20" s="27" t="s">
        <v>266</v>
      </c>
      <c r="H20" s="110">
        <v>78.339</v>
      </c>
      <c r="I20" s="110">
        <v>69.478</v>
      </c>
    </row>
    <row r="21" spans="1:9" ht="39.75" customHeight="1">
      <c r="A21" s="218"/>
      <c r="B21" s="33" t="s">
        <v>319</v>
      </c>
      <c r="C21" s="149" t="s">
        <v>170</v>
      </c>
      <c r="D21" s="149" t="s">
        <v>49</v>
      </c>
      <c r="E21" s="27" t="s">
        <v>51</v>
      </c>
      <c r="F21" s="27" t="s">
        <v>318</v>
      </c>
      <c r="G21" s="27"/>
      <c r="H21" s="110">
        <f>H22+H23</f>
        <v>350.536</v>
      </c>
      <c r="I21" s="110">
        <f>I22+I23</f>
        <v>388.736</v>
      </c>
    </row>
    <row r="22" spans="1:9" ht="24.75" customHeight="1">
      <c r="A22" s="218"/>
      <c r="B22" s="33" t="s">
        <v>264</v>
      </c>
      <c r="C22" s="149" t="s">
        <v>170</v>
      </c>
      <c r="D22" s="149" t="s">
        <v>49</v>
      </c>
      <c r="E22" s="27" t="s">
        <v>51</v>
      </c>
      <c r="F22" s="27" t="s">
        <v>318</v>
      </c>
      <c r="G22" s="27" t="s">
        <v>112</v>
      </c>
      <c r="H22" s="110">
        <v>269.229</v>
      </c>
      <c r="I22" s="110">
        <v>298.568</v>
      </c>
    </row>
    <row r="23" spans="1:9" ht="39.75" customHeight="1">
      <c r="A23" s="218"/>
      <c r="B23" s="33" t="s">
        <v>265</v>
      </c>
      <c r="C23" s="149" t="s">
        <v>170</v>
      </c>
      <c r="D23" s="149" t="s">
        <v>49</v>
      </c>
      <c r="E23" s="27" t="s">
        <v>51</v>
      </c>
      <c r="F23" s="27" t="s">
        <v>318</v>
      </c>
      <c r="G23" s="27" t="s">
        <v>266</v>
      </c>
      <c r="H23" s="110">
        <v>81.307</v>
      </c>
      <c r="I23" s="110">
        <v>90.168</v>
      </c>
    </row>
    <row r="24" spans="1:9" ht="51">
      <c r="A24" s="218"/>
      <c r="B24" s="32" t="s">
        <v>34</v>
      </c>
      <c r="C24" s="149" t="s">
        <v>170</v>
      </c>
      <c r="D24" s="169" t="s">
        <v>49</v>
      </c>
      <c r="E24" s="37" t="s">
        <v>52</v>
      </c>
      <c r="F24" s="27"/>
      <c r="G24" s="27"/>
      <c r="H24" s="137">
        <f>H25</f>
        <v>730.6698</v>
      </c>
      <c r="I24" s="159">
        <f>I25</f>
        <v>692.0498</v>
      </c>
    </row>
    <row r="25" spans="1:9" ht="25.5">
      <c r="A25" s="218"/>
      <c r="B25" s="33" t="s">
        <v>258</v>
      </c>
      <c r="C25" s="149" t="s">
        <v>170</v>
      </c>
      <c r="D25" s="149" t="s">
        <v>49</v>
      </c>
      <c r="E25" s="27" t="s">
        <v>52</v>
      </c>
      <c r="F25" s="27" t="s">
        <v>259</v>
      </c>
      <c r="G25" s="27"/>
      <c r="H25" s="110">
        <f>H26</f>
        <v>730.6698</v>
      </c>
      <c r="I25" s="143">
        <f>I26</f>
        <v>692.0498</v>
      </c>
    </row>
    <row r="26" spans="1:9" ht="12.75">
      <c r="A26" s="218"/>
      <c r="B26" s="33" t="s">
        <v>260</v>
      </c>
      <c r="C26" s="149" t="s">
        <v>170</v>
      </c>
      <c r="D26" s="149" t="s">
        <v>49</v>
      </c>
      <c r="E26" s="27" t="s">
        <v>52</v>
      </c>
      <c r="F26" s="27" t="s">
        <v>261</v>
      </c>
      <c r="G26" s="27"/>
      <c r="H26" s="110">
        <f>H27+H36+H38+H30+H33</f>
        <v>730.6698</v>
      </c>
      <c r="I26" s="110">
        <f>I27+I36+I38+I30+I33</f>
        <v>692.0498</v>
      </c>
    </row>
    <row r="27" spans="1:9" ht="12.75">
      <c r="A27" s="218"/>
      <c r="B27" s="33" t="s">
        <v>262</v>
      </c>
      <c r="C27" s="149" t="s">
        <v>170</v>
      </c>
      <c r="D27" s="149" t="s">
        <v>49</v>
      </c>
      <c r="E27" s="27" t="s">
        <v>52</v>
      </c>
      <c r="F27" s="27" t="s">
        <v>263</v>
      </c>
      <c r="G27" s="27"/>
      <c r="H27" s="110">
        <f>H28+H29+H32</f>
        <v>602.62</v>
      </c>
      <c r="I27" s="143">
        <f>I28+I29+I32</f>
        <v>602.62</v>
      </c>
    </row>
    <row r="28" spans="1:9" ht="25.5">
      <c r="A28" s="218"/>
      <c r="B28" s="33" t="s">
        <v>264</v>
      </c>
      <c r="C28" s="149" t="s">
        <v>170</v>
      </c>
      <c r="D28" s="149" t="s">
        <v>49</v>
      </c>
      <c r="E28" s="27" t="s">
        <v>52</v>
      </c>
      <c r="F28" s="27" t="s">
        <v>263</v>
      </c>
      <c r="G28" s="27" t="s">
        <v>112</v>
      </c>
      <c r="H28" s="110">
        <v>462.842</v>
      </c>
      <c r="I28" s="110">
        <v>462.842</v>
      </c>
    </row>
    <row r="29" spans="1:9" ht="51">
      <c r="A29" s="218"/>
      <c r="B29" s="33" t="s">
        <v>317</v>
      </c>
      <c r="C29" s="149" t="s">
        <v>170</v>
      </c>
      <c r="D29" s="149" t="s">
        <v>49</v>
      </c>
      <c r="E29" s="27" t="s">
        <v>52</v>
      </c>
      <c r="F29" s="27" t="s">
        <v>263</v>
      </c>
      <c r="G29" s="27" t="s">
        <v>266</v>
      </c>
      <c r="H29" s="110">
        <v>139.778</v>
      </c>
      <c r="I29" s="110">
        <v>139.778</v>
      </c>
    </row>
    <row r="30" spans="1:9" ht="25.5" hidden="1">
      <c r="A30" s="218"/>
      <c r="B30" s="72" t="s">
        <v>267</v>
      </c>
      <c r="C30" s="149" t="s">
        <v>170</v>
      </c>
      <c r="D30" s="149" t="s">
        <v>49</v>
      </c>
      <c r="E30" s="27" t="s">
        <v>52</v>
      </c>
      <c r="F30" s="27" t="s">
        <v>263</v>
      </c>
      <c r="G30" s="27"/>
      <c r="H30" s="110">
        <f>H31</f>
        <v>0</v>
      </c>
      <c r="I30" s="143">
        <f>I31</f>
        <v>0</v>
      </c>
    </row>
    <row r="31" spans="1:9" ht="25.5" hidden="1">
      <c r="A31" s="218"/>
      <c r="B31" s="33" t="s">
        <v>114</v>
      </c>
      <c r="C31" s="149" t="s">
        <v>170</v>
      </c>
      <c r="D31" s="149" t="s">
        <v>49</v>
      </c>
      <c r="E31" s="27" t="s">
        <v>52</v>
      </c>
      <c r="F31" s="27" t="s">
        <v>263</v>
      </c>
      <c r="G31" s="27" t="s">
        <v>119</v>
      </c>
      <c r="H31" s="110"/>
      <c r="I31" s="143"/>
    </row>
    <row r="32" spans="1:9" ht="12.75" hidden="1">
      <c r="A32" s="218"/>
      <c r="B32" s="33" t="s">
        <v>355</v>
      </c>
      <c r="C32" s="149" t="s">
        <v>170</v>
      </c>
      <c r="D32" s="149" t="s">
        <v>49</v>
      </c>
      <c r="E32" s="27" t="s">
        <v>52</v>
      </c>
      <c r="F32" s="27" t="s">
        <v>263</v>
      </c>
      <c r="G32" s="27" t="s">
        <v>118</v>
      </c>
      <c r="H32" s="110">
        <v>0</v>
      </c>
      <c r="I32" s="110">
        <v>0</v>
      </c>
    </row>
    <row r="33" spans="1:9" ht="12.75" hidden="1">
      <c r="A33" s="218"/>
      <c r="B33" s="33" t="s">
        <v>270</v>
      </c>
      <c r="C33" s="149" t="s">
        <v>170</v>
      </c>
      <c r="D33" s="149" t="s">
        <v>49</v>
      </c>
      <c r="E33" s="27" t="s">
        <v>52</v>
      </c>
      <c r="F33" s="27" t="s">
        <v>271</v>
      </c>
      <c r="G33" s="27"/>
      <c r="H33" s="110">
        <f>H34+H35</f>
        <v>0</v>
      </c>
      <c r="I33" s="110">
        <f>I34+I35</f>
        <v>0</v>
      </c>
    </row>
    <row r="34" spans="1:9" ht="12.75" hidden="1">
      <c r="A34" s="218"/>
      <c r="B34" s="33" t="s">
        <v>336</v>
      </c>
      <c r="C34" s="149" t="s">
        <v>170</v>
      </c>
      <c r="D34" s="149" t="s">
        <v>49</v>
      </c>
      <c r="E34" s="27" t="s">
        <v>52</v>
      </c>
      <c r="F34" s="27" t="s">
        <v>271</v>
      </c>
      <c r="G34" s="27" t="s">
        <v>112</v>
      </c>
      <c r="H34" s="110"/>
      <c r="I34" s="110">
        <v>0</v>
      </c>
    </row>
    <row r="35" spans="1:9" ht="38.25" hidden="1">
      <c r="A35" s="218"/>
      <c r="B35" s="33" t="s">
        <v>356</v>
      </c>
      <c r="C35" s="149" t="s">
        <v>170</v>
      </c>
      <c r="D35" s="149" t="s">
        <v>49</v>
      </c>
      <c r="E35" s="27" t="s">
        <v>52</v>
      </c>
      <c r="F35" s="27" t="s">
        <v>271</v>
      </c>
      <c r="G35" s="27" t="s">
        <v>266</v>
      </c>
      <c r="H35" s="110"/>
      <c r="I35" s="110">
        <v>0</v>
      </c>
    </row>
    <row r="36" spans="1:9" ht="63.75">
      <c r="A36" s="218"/>
      <c r="B36" s="72" t="s">
        <v>268</v>
      </c>
      <c r="C36" s="149" t="s">
        <v>170</v>
      </c>
      <c r="D36" s="149" t="s">
        <v>49</v>
      </c>
      <c r="E36" s="27" t="s">
        <v>52</v>
      </c>
      <c r="F36" s="27" t="s">
        <v>269</v>
      </c>
      <c r="G36" s="27"/>
      <c r="H36" s="110">
        <f>H37</f>
        <v>1.7</v>
      </c>
      <c r="I36" s="143">
        <f>I37</f>
        <v>1.8</v>
      </c>
    </row>
    <row r="37" spans="1:9" ht="12.75">
      <c r="A37" s="218"/>
      <c r="B37" s="33" t="s">
        <v>355</v>
      </c>
      <c r="C37" s="149" t="s">
        <v>170</v>
      </c>
      <c r="D37" s="149" t="s">
        <v>49</v>
      </c>
      <c r="E37" s="27" t="s">
        <v>52</v>
      </c>
      <c r="F37" s="27" t="s">
        <v>269</v>
      </c>
      <c r="G37" s="27" t="s">
        <v>118</v>
      </c>
      <c r="H37" s="110">
        <v>1.7</v>
      </c>
      <c r="I37" s="143">
        <v>1.8</v>
      </c>
    </row>
    <row r="38" spans="1:9" ht="12.75">
      <c r="A38" s="218"/>
      <c r="B38" s="33" t="s">
        <v>270</v>
      </c>
      <c r="C38" s="149" t="s">
        <v>170</v>
      </c>
      <c r="D38" s="149" t="s">
        <v>49</v>
      </c>
      <c r="E38" s="27" t="s">
        <v>52</v>
      </c>
      <c r="F38" s="27" t="s">
        <v>271</v>
      </c>
      <c r="G38" s="27"/>
      <c r="H38" s="110">
        <f>H39+H40+H41+H42+H43+H49+H50+H51+H52</f>
        <v>126.3498</v>
      </c>
      <c r="I38" s="110">
        <f>I39+I40+I41+I42+I43+I49+I50+I51+I52</f>
        <v>87.62979999999999</v>
      </c>
    </row>
    <row r="39" spans="1:9" ht="15" customHeight="1" hidden="1">
      <c r="A39" s="218"/>
      <c r="B39" s="33" t="s">
        <v>264</v>
      </c>
      <c r="C39" s="149" t="s">
        <v>170</v>
      </c>
      <c r="D39" s="149" t="s">
        <v>49</v>
      </c>
      <c r="E39" s="27" t="s">
        <v>52</v>
      </c>
      <c r="F39" s="27" t="s">
        <v>271</v>
      </c>
      <c r="G39" s="27" t="s">
        <v>112</v>
      </c>
      <c r="H39" s="110">
        <v>0</v>
      </c>
      <c r="I39" s="110">
        <v>0</v>
      </c>
    </row>
    <row r="40" spans="1:9" ht="17.25" customHeight="1" hidden="1">
      <c r="A40" s="218"/>
      <c r="B40" s="33" t="s">
        <v>265</v>
      </c>
      <c r="C40" s="149" t="s">
        <v>170</v>
      </c>
      <c r="D40" s="149" t="s">
        <v>49</v>
      </c>
      <c r="E40" s="27" t="s">
        <v>52</v>
      </c>
      <c r="F40" s="27" t="s">
        <v>271</v>
      </c>
      <c r="G40" s="27" t="s">
        <v>266</v>
      </c>
      <c r="H40" s="110">
        <v>0</v>
      </c>
      <c r="I40" s="110">
        <v>0</v>
      </c>
    </row>
    <row r="41" spans="1:9" ht="19.5" customHeight="1" hidden="1">
      <c r="A41" s="218"/>
      <c r="B41" s="33" t="s">
        <v>113</v>
      </c>
      <c r="C41" s="149" t="s">
        <v>170</v>
      </c>
      <c r="D41" s="149" t="s">
        <v>49</v>
      </c>
      <c r="E41" s="27" t="s">
        <v>52</v>
      </c>
      <c r="F41" s="27" t="s">
        <v>271</v>
      </c>
      <c r="G41" s="27" t="s">
        <v>117</v>
      </c>
      <c r="H41" s="110"/>
      <c r="I41" s="143"/>
    </row>
    <row r="42" spans="1:9" ht="12.75">
      <c r="A42" s="218"/>
      <c r="B42" s="33" t="s">
        <v>355</v>
      </c>
      <c r="C42" s="149" t="s">
        <v>170</v>
      </c>
      <c r="D42" s="149" t="s">
        <v>49</v>
      </c>
      <c r="E42" s="27" t="s">
        <v>52</v>
      </c>
      <c r="F42" s="27" t="s">
        <v>271</v>
      </c>
      <c r="G42" s="27" t="s">
        <v>118</v>
      </c>
      <c r="H42" s="110">
        <v>88.9538</v>
      </c>
      <c r="I42" s="110">
        <v>82.01212</v>
      </c>
    </row>
    <row r="43" spans="1:9" ht="12.75" hidden="1">
      <c r="A43" s="218"/>
      <c r="B43" s="33" t="s">
        <v>115</v>
      </c>
      <c r="C43" s="149" t="s">
        <v>170</v>
      </c>
      <c r="D43" s="149" t="s">
        <v>49</v>
      </c>
      <c r="E43" s="27" t="s">
        <v>52</v>
      </c>
      <c r="F43" s="27" t="s">
        <v>271</v>
      </c>
      <c r="G43" s="27" t="s">
        <v>120</v>
      </c>
      <c r="H43" s="138"/>
      <c r="I43" s="138"/>
    </row>
    <row r="44" spans="1:9" ht="51" customHeight="1" hidden="1">
      <c r="A44" s="218"/>
      <c r="B44" s="32" t="s">
        <v>155</v>
      </c>
      <c r="C44" s="149" t="s">
        <v>170</v>
      </c>
      <c r="D44" s="149" t="s">
        <v>49</v>
      </c>
      <c r="E44" s="27" t="s">
        <v>52</v>
      </c>
      <c r="F44" s="27" t="s">
        <v>271</v>
      </c>
      <c r="G44" s="27"/>
      <c r="H44" s="139">
        <f>H45</f>
        <v>848.2339999999999</v>
      </c>
      <c r="I44" s="139">
        <f>I45</f>
        <v>848.2339999999999</v>
      </c>
    </row>
    <row r="45" spans="1:9" ht="60" customHeight="1" hidden="1">
      <c r="A45" s="218"/>
      <c r="B45" s="173" t="s">
        <v>133</v>
      </c>
      <c r="C45" s="149" t="s">
        <v>170</v>
      </c>
      <c r="D45" s="149" t="s">
        <v>49</v>
      </c>
      <c r="E45" s="27" t="s">
        <v>52</v>
      </c>
      <c r="F45" s="27" t="s">
        <v>271</v>
      </c>
      <c r="G45" s="175"/>
      <c r="H45" s="138">
        <f>H46+H47+H48</f>
        <v>848.2339999999999</v>
      </c>
      <c r="I45" s="138">
        <f>I46+I47+I48</f>
        <v>848.2339999999999</v>
      </c>
    </row>
    <row r="46" spans="1:9" ht="15" customHeight="1" hidden="1">
      <c r="A46" s="218"/>
      <c r="B46" s="33" t="s">
        <v>31</v>
      </c>
      <c r="C46" s="149" t="s">
        <v>170</v>
      </c>
      <c r="D46" s="149" t="s">
        <v>49</v>
      </c>
      <c r="E46" s="27" t="s">
        <v>52</v>
      </c>
      <c r="F46" s="27" t="s">
        <v>271</v>
      </c>
      <c r="G46" s="177" t="s">
        <v>125</v>
      </c>
      <c r="H46" s="138">
        <v>44.918</v>
      </c>
      <c r="I46" s="138">
        <v>44.918</v>
      </c>
    </row>
    <row r="47" spans="1:9" ht="39.75" customHeight="1" hidden="1">
      <c r="A47" s="218"/>
      <c r="B47" s="72" t="s">
        <v>173</v>
      </c>
      <c r="C47" s="149" t="s">
        <v>170</v>
      </c>
      <c r="D47" s="149" t="s">
        <v>49</v>
      </c>
      <c r="E47" s="27" t="s">
        <v>52</v>
      </c>
      <c r="F47" s="27" t="s">
        <v>271</v>
      </c>
      <c r="G47" s="178"/>
      <c r="H47" s="138">
        <v>13.565</v>
      </c>
      <c r="I47" s="138">
        <v>13.565</v>
      </c>
    </row>
    <row r="48" spans="1:9" ht="40.5" customHeight="1" hidden="1">
      <c r="A48" s="218"/>
      <c r="B48" s="72" t="s">
        <v>175</v>
      </c>
      <c r="C48" s="149" t="s">
        <v>170</v>
      </c>
      <c r="D48" s="149" t="s">
        <v>49</v>
      </c>
      <c r="E48" s="27" t="s">
        <v>52</v>
      </c>
      <c r="F48" s="27" t="s">
        <v>271</v>
      </c>
      <c r="G48" s="178" t="s">
        <v>125</v>
      </c>
      <c r="H48" s="138">
        <v>789.751</v>
      </c>
      <c r="I48" s="138">
        <v>789.751</v>
      </c>
    </row>
    <row r="49" spans="1:9" ht="20.25" customHeight="1" hidden="1">
      <c r="A49" s="218"/>
      <c r="B49" s="72" t="s">
        <v>358</v>
      </c>
      <c r="C49" s="149" t="s">
        <v>170</v>
      </c>
      <c r="D49" s="149" t="s">
        <v>49</v>
      </c>
      <c r="E49" s="27" t="s">
        <v>52</v>
      </c>
      <c r="F49" s="27" t="s">
        <v>271</v>
      </c>
      <c r="G49" s="178" t="s">
        <v>120</v>
      </c>
      <c r="H49" s="138">
        <v>0</v>
      </c>
      <c r="I49" s="138"/>
    </row>
    <row r="50" spans="1:9" ht="17.25" customHeight="1" hidden="1">
      <c r="A50" s="218"/>
      <c r="B50" s="72" t="s">
        <v>359</v>
      </c>
      <c r="C50" s="149" t="s">
        <v>170</v>
      </c>
      <c r="D50" s="149" t="s">
        <v>49</v>
      </c>
      <c r="E50" s="27" t="s">
        <v>52</v>
      </c>
      <c r="F50" s="27" t="s">
        <v>271</v>
      </c>
      <c r="G50" s="178" t="s">
        <v>357</v>
      </c>
      <c r="H50" s="138">
        <v>0</v>
      </c>
      <c r="I50" s="138"/>
    </row>
    <row r="51" spans="1:9" ht="17.25" customHeight="1" hidden="1">
      <c r="A51" s="218"/>
      <c r="B51" s="33" t="s">
        <v>355</v>
      </c>
      <c r="C51" s="149" t="s">
        <v>170</v>
      </c>
      <c r="D51" s="149" t="s">
        <v>49</v>
      </c>
      <c r="E51" s="27" t="s">
        <v>52</v>
      </c>
      <c r="F51" s="27" t="s">
        <v>271</v>
      </c>
      <c r="G51" s="27" t="s">
        <v>365</v>
      </c>
      <c r="H51" s="138"/>
      <c r="I51" s="138"/>
    </row>
    <row r="52" spans="1:9" ht="17.25" customHeight="1">
      <c r="A52" s="218"/>
      <c r="B52" s="33" t="s">
        <v>344</v>
      </c>
      <c r="C52" s="149" t="s">
        <v>170</v>
      </c>
      <c r="D52" s="149" t="s">
        <v>49</v>
      </c>
      <c r="E52" s="27" t="s">
        <v>52</v>
      </c>
      <c r="F52" s="27" t="s">
        <v>271</v>
      </c>
      <c r="G52" s="27" t="s">
        <v>365</v>
      </c>
      <c r="H52" s="110">
        <v>37.396</v>
      </c>
      <c r="I52" s="138">
        <v>5.61768</v>
      </c>
    </row>
    <row r="53" spans="1:9" ht="61.5" customHeight="1">
      <c r="A53" s="218"/>
      <c r="B53" s="32" t="s">
        <v>155</v>
      </c>
      <c r="C53" s="149" t="s">
        <v>170</v>
      </c>
      <c r="D53" s="169" t="s">
        <v>49</v>
      </c>
      <c r="E53" s="37" t="s">
        <v>53</v>
      </c>
      <c r="F53" s="27"/>
      <c r="G53" s="27"/>
      <c r="H53" s="192">
        <f>H54</f>
        <v>303.7992</v>
      </c>
      <c r="I53" s="159">
        <f>I54</f>
        <v>303.7992</v>
      </c>
    </row>
    <row r="54" spans="1:9" ht="26.25" customHeight="1">
      <c r="A54" s="218"/>
      <c r="B54" s="33" t="s">
        <v>258</v>
      </c>
      <c r="C54" s="149" t="s">
        <v>170</v>
      </c>
      <c r="D54" s="149" t="s">
        <v>49</v>
      </c>
      <c r="E54" s="27" t="s">
        <v>53</v>
      </c>
      <c r="F54" s="27" t="s">
        <v>259</v>
      </c>
      <c r="G54" s="178"/>
      <c r="H54" s="110">
        <f>H55</f>
        <v>303.7992</v>
      </c>
      <c r="I54" s="143">
        <f>I55</f>
        <v>303.7992</v>
      </c>
    </row>
    <row r="55" spans="1:9" ht="15" customHeight="1">
      <c r="A55" s="218"/>
      <c r="B55" s="33" t="s">
        <v>260</v>
      </c>
      <c r="C55" s="149" t="s">
        <v>170</v>
      </c>
      <c r="D55" s="149" t="s">
        <v>49</v>
      </c>
      <c r="E55" s="27" t="s">
        <v>53</v>
      </c>
      <c r="F55" s="27" t="s">
        <v>261</v>
      </c>
      <c r="G55" s="178"/>
      <c r="H55" s="110">
        <f>H56+H58</f>
        <v>303.7992</v>
      </c>
      <c r="I55" s="143">
        <f>I56+I58</f>
        <v>303.7992</v>
      </c>
    </row>
    <row r="56" spans="1:9" ht="28.5" customHeight="1">
      <c r="A56" s="218"/>
      <c r="B56" s="72" t="s">
        <v>272</v>
      </c>
      <c r="C56" s="79">
        <v>991</v>
      </c>
      <c r="D56" s="149" t="s">
        <v>49</v>
      </c>
      <c r="E56" s="27" t="s">
        <v>53</v>
      </c>
      <c r="F56" s="27" t="s">
        <v>273</v>
      </c>
      <c r="G56" s="27"/>
      <c r="H56" s="110">
        <f>H57</f>
        <v>293.4192</v>
      </c>
      <c r="I56" s="143">
        <f>I57</f>
        <v>293.4192</v>
      </c>
    </row>
    <row r="57" spans="1:9" ht="18.75" customHeight="1">
      <c r="A57" s="218"/>
      <c r="B57" s="33" t="s">
        <v>31</v>
      </c>
      <c r="C57" s="79">
        <v>991</v>
      </c>
      <c r="D57" s="149" t="s">
        <v>49</v>
      </c>
      <c r="E57" s="27" t="s">
        <v>53</v>
      </c>
      <c r="F57" s="27" t="s">
        <v>273</v>
      </c>
      <c r="G57" s="27" t="s">
        <v>125</v>
      </c>
      <c r="H57" s="110">
        <v>293.4192</v>
      </c>
      <c r="I57" s="110">
        <v>293.4192</v>
      </c>
    </row>
    <row r="58" spans="1:9" ht="29.25" customHeight="1">
      <c r="A58" s="218"/>
      <c r="B58" s="33" t="s">
        <v>274</v>
      </c>
      <c r="C58" s="79">
        <v>991</v>
      </c>
      <c r="D58" s="149" t="s">
        <v>49</v>
      </c>
      <c r="E58" s="27" t="s">
        <v>53</v>
      </c>
      <c r="F58" s="27" t="s">
        <v>275</v>
      </c>
      <c r="G58" s="27"/>
      <c r="H58" s="110">
        <f>H59</f>
        <v>10.38</v>
      </c>
      <c r="I58" s="143">
        <f>I59</f>
        <v>10.38</v>
      </c>
    </row>
    <row r="59" spans="1:9" ht="15" customHeight="1">
      <c r="A59" s="218"/>
      <c r="B59" s="33" t="s">
        <v>31</v>
      </c>
      <c r="C59" s="79">
        <v>991</v>
      </c>
      <c r="D59" s="149" t="s">
        <v>49</v>
      </c>
      <c r="E59" s="27" t="s">
        <v>53</v>
      </c>
      <c r="F59" s="27" t="s">
        <v>275</v>
      </c>
      <c r="G59" s="27" t="s">
        <v>125</v>
      </c>
      <c r="H59" s="110">
        <v>10.38</v>
      </c>
      <c r="I59" s="110">
        <v>10.38</v>
      </c>
    </row>
    <row r="60" spans="1:9" ht="12.75">
      <c r="A60" s="218"/>
      <c r="B60" s="32" t="s">
        <v>99</v>
      </c>
      <c r="C60" s="149" t="s">
        <v>170</v>
      </c>
      <c r="D60" s="169" t="s">
        <v>49</v>
      </c>
      <c r="E60" s="37" t="s">
        <v>62</v>
      </c>
      <c r="F60" s="37"/>
      <c r="G60" s="37"/>
      <c r="H60" s="182">
        <f aca="true" t="shared" si="0" ref="H60:I63">H61</f>
        <v>1</v>
      </c>
      <c r="I60" s="159">
        <f t="shared" si="0"/>
        <v>1</v>
      </c>
    </row>
    <row r="61" spans="1:9" ht="25.5">
      <c r="A61" s="218"/>
      <c r="B61" s="33" t="s">
        <v>258</v>
      </c>
      <c r="C61" s="149" t="s">
        <v>170</v>
      </c>
      <c r="D61" s="149" t="s">
        <v>49</v>
      </c>
      <c r="E61" s="27" t="s">
        <v>62</v>
      </c>
      <c r="F61" s="27" t="s">
        <v>259</v>
      </c>
      <c r="G61" s="37"/>
      <c r="H61" s="110">
        <f t="shared" si="0"/>
        <v>1</v>
      </c>
      <c r="I61" s="143">
        <f t="shared" si="0"/>
        <v>1</v>
      </c>
    </row>
    <row r="62" spans="1:9" ht="12.75">
      <c r="A62" s="218"/>
      <c r="B62" s="33" t="s">
        <v>260</v>
      </c>
      <c r="C62" s="149" t="s">
        <v>170</v>
      </c>
      <c r="D62" s="149" t="s">
        <v>49</v>
      </c>
      <c r="E62" s="27" t="s">
        <v>62</v>
      </c>
      <c r="F62" s="27" t="s">
        <v>261</v>
      </c>
      <c r="G62" s="37"/>
      <c r="H62" s="110">
        <f t="shared" si="0"/>
        <v>1</v>
      </c>
      <c r="I62" s="143">
        <f t="shared" si="0"/>
        <v>1</v>
      </c>
    </row>
    <row r="63" spans="1:9" ht="12.75">
      <c r="A63" s="218"/>
      <c r="B63" s="33" t="s">
        <v>276</v>
      </c>
      <c r="C63" s="149" t="s">
        <v>170</v>
      </c>
      <c r="D63" s="149" t="s">
        <v>49</v>
      </c>
      <c r="E63" s="27" t="s">
        <v>62</v>
      </c>
      <c r="F63" s="27" t="s">
        <v>277</v>
      </c>
      <c r="G63" s="27"/>
      <c r="H63" s="110">
        <f t="shared" si="0"/>
        <v>1</v>
      </c>
      <c r="I63" s="143">
        <f t="shared" si="0"/>
        <v>1</v>
      </c>
    </row>
    <row r="64" spans="1:9" ht="12.75">
      <c r="A64" s="218"/>
      <c r="B64" s="33" t="s">
        <v>156</v>
      </c>
      <c r="C64" s="149" t="s">
        <v>170</v>
      </c>
      <c r="D64" s="149" t="s">
        <v>49</v>
      </c>
      <c r="E64" s="27" t="s">
        <v>62</v>
      </c>
      <c r="F64" s="27" t="s">
        <v>277</v>
      </c>
      <c r="G64" s="27" t="s">
        <v>121</v>
      </c>
      <c r="H64" s="110">
        <v>1</v>
      </c>
      <c r="I64" s="143">
        <v>1</v>
      </c>
    </row>
    <row r="65" spans="1:9" ht="12.75">
      <c r="A65" s="218"/>
      <c r="B65" s="32" t="s">
        <v>35</v>
      </c>
      <c r="C65" s="149" t="s">
        <v>170</v>
      </c>
      <c r="D65" s="169" t="s">
        <v>49</v>
      </c>
      <c r="E65" s="37" t="s">
        <v>54</v>
      </c>
      <c r="F65" s="27"/>
      <c r="G65" s="27"/>
      <c r="H65" s="137">
        <f>H67</f>
        <v>509.641</v>
      </c>
      <c r="I65" s="160">
        <f>I67</f>
        <v>509.641</v>
      </c>
    </row>
    <row r="66" spans="1:9" ht="25.5">
      <c r="A66" s="218"/>
      <c r="B66" s="33" t="s">
        <v>258</v>
      </c>
      <c r="C66" s="149" t="s">
        <v>170</v>
      </c>
      <c r="D66" s="149" t="s">
        <v>49</v>
      </c>
      <c r="E66" s="27" t="s">
        <v>54</v>
      </c>
      <c r="F66" s="27" t="s">
        <v>259</v>
      </c>
      <c r="G66" s="27"/>
      <c r="H66" s="110">
        <f>H67</f>
        <v>509.641</v>
      </c>
      <c r="I66" s="100">
        <f>I67</f>
        <v>509.641</v>
      </c>
    </row>
    <row r="67" spans="1:9" ht="12.75">
      <c r="A67" s="218"/>
      <c r="B67" s="33" t="s">
        <v>260</v>
      </c>
      <c r="C67" s="149" t="s">
        <v>170</v>
      </c>
      <c r="D67" s="149" t="s">
        <v>49</v>
      </c>
      <c r="E67" s="27" t="s">
        <v>54</v>
      </c>
      <c r="F67" s="27" t="s">
        <v>261</v>
      </c>
      <c r="G67" s="27"/>
      <c r="H67" s="110">
        <f>H68</f>
        <v>509.641</v>
      </c>
      <c r="I67" s="143">
        <f>I68</f>
        <v>509.641</v>
      </c>
    </row>
    <row r="68" spans="1:9" ht="20.25" customHeight="1">
      <c r="A68" s="218"/>
      <c r="B68" s="33" t="s">
        <v>278</v>
      </c>
      <c r="C68" s="149" t="s">
        <v>170</v>
      </c>
      <c r="D68" s="149" t="s">
        <v>49</v>
      </c>
      <c r="E68" s="27" t="s">
        <v>54</v>
      </c>
      <c r="F68" s="27" t="s">
        <v>263</v>
      </c>
      <c r="G68" s="27"/>
      <c r="H68" s="110">
        <f>H69+H70</f>
        <v>509.641</v>
      </c>
      <c r="I68" s="143">
        <f>I69+I70</f>
        <v>509.641</v>
      </c>
    </row>
    <row r="69" spans="1:9" ht="24.75" customHeight="1">
      <c r="A69" s="218"/>
      <c r="B69" s="33" t="s">
        <v>280</v>
      </c>
      <c r="C69" s="149" t="s">
        <v>170</v>
      </c>
      <c r="D69" s="149" t="s">
        <v>49</v>
      </c>
      <c r="E69" s="27" t="s">
        <v>54</v>
      </c>
      <c r="F69" s="27" t="s">
        <v>263</v>
      </c>
      <c r="G69" s="27" t="s">
        <v>150</v>
      </c>
      <c r="H69" s="110">
        <v>391.43</v>
      </c>
      <c r="I69" s="110">
        <v>391.43</v>
      </c>
    </row>
    <row r="70" spans="1:9" ht="38.25" customHeight="1">
      <c r="A70" s="218"/>
      <c r="B70" s="33" t="s">
        <v>281</v>
      </c>
      <c r="C70" s="149" t="s">
        <v>170</v>
      </c>
      <c r="D70" s="149" t="s">
        <v>49</v>
      </c>
      <c r="E70" s="27" t="s">
        <v>54</v>
      </c>
      <c r="F70" s="27" t="s">
        <v>263</v>
      </c>
      <c r="G70" s="27" t="s">
        <v>282</v>
      </c>
      <c r="H70" s="110">
        <v>118.211</v>
      </c>
      <c r="I70" s="110">
        <v>118.211</v>
      </c>
    </row>
    <row r="71" spans="1:9" ht="38.25" hidden="1">
      <c r="A71" s="218"/>
      <c r="B71" s="33" t="s">
        <v>165</v>
      </c>
      <c r="C71" s="149" t="s">
        <v>170</v>
      </c>
      <c r="D71" s="149" t="s">
        <v>49</v>
      </c>
      <c r="E71" s="27" t="s">
        <v>54</v>
      </c>
      <c r="F71" s="27" t="s">
        <v>279</v>
      </c>
      <c r="G71" s="27" t="s">
        <v>118</v>
      </c>
      <c r="H71" s="110"/>
      <c r="I71" s="143"/>
    </row>
    <row r="72" spans="1:9" ht="51" hidden="1">
      <c r="A72" s="218"/>
      <c r="B72" s="73" t="s">
        <v>283</v>
      </c>
      <c r="C72" s="74" t="s">
        <v>170</v>
      </c>
      <c r="D72" s="74" t="s">
        <v>49</v>
      </c>
      <c r="E72" s="74" t="s">
        <v>54</v>
      </c>
      <c r="F72" s="74" t="s">
        <v>284</v>
      </c>
      <c r="G72" s="74"/>
      <c r="H72" s="110">
        <f>H73+H74</f>
        <v>0</v>
      </c>
      <c r="I72" s="143">
        <f>I73+I74</f>
        <v>0</v>
      </c>
    </row>
    <row r="73" spans="1:9" ht="38.25" hidden="1">
      <c r="A73" s="218"/>
      <c r="B73" s="33" t="s">
        <v>165</v>
      </c>
      <c r="C73" s="74" t="s">
        <v>170</v>
      </c>
      <c r="D73" s="74" t="s">
        <v>49</v>
      </c>
      <c r="E73" s="74" t="s">
        <v>54</v>
      </c>
      <c r="F73" s="74" t="s">
        <v>284</v>
      </c>
      <c r="G73" s="74" t="s">
        <v>118</v>
      </c>
      <c r="H73" s="137"/>
      <c r="I73" s="161"/>
    </row>
    <row r="74" spans="1:9" ht="12.75" hidden="1">
      <c r="A74" s="218"/>
      <c r="B74" s="33" t="s">
        <v>166</v>
      </c>
      <c r="C74" s="74" t="s">
        <v>170</v>
      </c>
      <c r="D74" s="74" t="s">
        <v>49</v>
      </c>
      <c r="E74" s="74" t="s">
        <v>54</v>
      </c>
      <c r="F74" s="74" t="s">
        <v>284</v>
      </c>
      <c r="G74" s="74" t="s">
        <v>157</v>
      </c>
      <c r="H74" s="137"/>
      <c r="I74" s="161"/>
    </row>
    <row r="75" spans="1:9" ht="38.25" hidden="1">
      <c r="A75" s="218"/>
      <c r="B75" s="33" t="s">
        <v>285</v>
      </c>
      <c r="C75" s="78">
        <v>991</v>
      </c>
      <c r="D75" s="27" t="s">
        <v>49</v>
      </c>
      <c r="E75" s="27" t="s">
        <v>54</v>
      </c>
      <c r="F75" s="27" t="s">
        <v>286</v>
      </c>
      <c r="G75" s="27"/>
      <c r="H75" s="137">
        <f>H76</f>
        <v>0</v>
      </c>
      <c r="I75" s="143">
        <f>I76</f>
        <v>0</v>
      </c>
    </row>
    <row r="76" spans="1:9" ht="12.75" hidden="1">
      <c r="A76" s="218"/>
      <c r="B76" s="33" t="s">
        <v>31</v>
      </c>
      <c r="C76" s="78">
        <v>991</v>
      </c>
      <c r="D76" s="27" t="s">
        <v>49</v>
      </c>
      <c r="E76" s="27" t="s">
        <v>54</v>
      </c>
      <c r="F76" s="27" t="s">
        <v>286</v>
      </c>
      <c r="G76" s="27" t="s">
        <v>125</v>
      </c>
      <c r="H76" s="110">
        <v>0</v>
      </c>
      <c r="I76" s="143">
        <v>0</v>
      </c>
    </row>
    <row r="77" spans="1:9" s="123" customFormat="1" ht="12.75">
      <c r="A77" s="218"/>
      <c r="B77" s="124" t="s">
        <v>55</v>
      </c>
      <c r="C77" s="125">
        <v>991</v>
      </c>
      <c r="D77" s="125" t="s">
        <v>51</v>
      </c>
      <c r="E77" s="125"/>
      <c r="F77" s="125"/>
      <c r="G77" s="125"/>
      <c r="H77" s="191">
        <f aca="true" t="shared" si="1" ref="H77:I80">H78</f>
        <v>235.09999999999997</v>
      </c>
      <c r="I77" s="162">
        <f t="shared" si="1"/>
        <v>257.5</v>
      </c>
    </row>
    <row r="78" spans="1:9" ht="12.75">
      <c r="A78" s="218"/>
      <c r="B78" s="35" t="s">
        <v>36</v>
      </c>
      <c r="C78" s="183">
        <v>991</v>
      </c>
      <c r="D78" s="27" t="s">
        <v>51</v>
      </c>
      <c r="E78" s="27" t="s">
        <v>56</v>
      </c>
      <c r="F78" s="27"/>
      <c r="G78" s="27"/>
      <c r="H78" s="143">
        <f t="shared" si="1"/>
        <v>235.09999999999997</v>
      </c>
      <c r="I78" s="143">
        <f t="shared" si="1"/>
        <v>257.5</v>
      </c>
    </row>
    <row r="79" spans="1:9" ht="25.5">
      <c r="A79" s="218"/>
      <c r="B79" s="33" t="s">
        <v>258</v>
      </c>
      <c r="C79" s="27" t="s">
        <v>170</v>
      </c>
      <c r="D79" s="27" t="s">
        <v>51</v>
      </c>
      <c r="E79" s="27" t="s">
        <v>56</v>
      </c>
      <c r="F79" s="27" t="s">
        <v>259</v>
      </c>
      <c r="G79" s="27"/>
      <c r="H79" s="143">
        <f t="shared" si="1"/>
        <v>235.09999999999997</v>
      </c>
      <c r="I79" s="143">
        <f t="shared" si="1"/>
        <v>257.5</v>
      </c>
    </row>
    <row r="80" spans="1:9" ht="12.75">
      <c r="A80" s="218"/>
      <c r="B80" s="33" t="s">
        <v>260</v>
      </c>
      <c r="C80" s="27" t="s">
        <v>170</v>
      </c>
      <c r="D80" s="27" t="s">
        <v>51</v>
      </c>
      <c r="E80" s="27" t="s">
        <v>56</v>
      </c>
      <c r="F80" s="27" t="s">
        <v>261</v>
      </c>
      <c r="G80" s="27"/>
      <c r="H80" s="143">
        <f t="shared" si="1"/>
        <v>235.09999999999997</v>
      </c>
      <c r="I80" s="143">
        <f t="shared" si="1"/>
        <v>257.5</v>
      </c>
    </row>
    <row r="81" spans="1:9" ht="27" customHeight="1">
      <c r="A81" s="218"/>
      <c r="B81" s="36" t="s">
        <v>122</v>
      </c>
      <c r="C81" s="183">
        <v>991</v>
      </c>
      <c r="D81" s="27" t="s">
        <v>51</v>
      </c>
      <c r="E81" s="27" t="s">
        <v>56</v>
      </c>
      <c r="F81" s="27" t="s">
        <v>287</v>
      </c>
      <c r="G81" s="27"/>
      <c r="H81" s="110">
        <f>H82+H83+H84+H85+H86</f>
        <v>235.09999999999997</v>
      </c>
      <c r="I81" s="110">
        <f>I82+I83+I84+I85+I86</f>
        <v>257.5</v>
      </c>
    </row>
    <row r="82" spans="1:9" ht="42" customHeight="1">
      <c r="A82" s="218"/>
      <c r="B82" s="33" t="s">
        <v>264</v>
      </c>
      <c r="C82" s="183">
        <v>991</v>
      </c>
      <c r="D82" s="27" t="s">
        <v>51</v>
      </c>
      <c r="E82" s="27" t="s">
        <v>56</v>
      </c>
      <c r="F82" s="27" t="s">
        <v>287</v>
      </c>
      <c r="G82" s="74" t="s">
        <v>112</v>
      </c>
      <c r="H82" s="143">
        <v>138.5424</v>
      </c>
      <c r="I82" s="143">
        <v>138.5424</v>
      </c>
    </row>
    <row r="83" spans="1:9" ht="42" customHeight="1">
      <c r="A83" s="218"/>
      <c r="B83" s="33" t="s">
        <v>265</v>
      </c>
      <c r="C83" s="183">
        <v>991</v>
      </c>
      <c r="D83" s="27" t="s">
        <v>51</v>
      </c>
      <c r="E83" s="27" t="s">
        <v>56</v>
      </c>
      <c r="F83" s="27" t="s">
        <v>287</v>
      </c>
      <c r="G83" s="74" t="s">
        <v>266</v>
      </c>
      <c r="H83" s="143">
        <v>41.8398</v>
      </c>
      <c r="I83" s="143">
        <v>41.8398</v>
      </c>
    </row>
    <row r="84" spans="1:9" ht="29.25" customHeight="1" hidden="1">
      <c r="A84" s="218"/>
      <c r="B84" s="33" t="s">
        <v>113</v>
      </c>
      <c r="C84" s="183">
        <v>991</v>
      </c>
      <c r="D84" s="27" t="s">
        <v>51</v>
      </c>
      <c r="E84" s="27" t="s">
        <v>56</v>
      </c>
      <c r="F84" s="27" t="s">
        <v>287</v>
      </c>
      <c r="G84" s="27" t="s">
        <v>117</v>
      </c>
      <c r="H84" s="143"/>
      <c r="I84" s="143"/>
    </row>
    <row r="85" spans="1:9" ht="28.5" customHeight="1" hidden="1">
      <c r="A85" s="218"/>
      <c r="B85" s="33" t="s">
        <v>165</v>
      </c>
      <c r="C85" s="183">
        <v>991</v>
      </c>
      <c r="D85" s="27" t="s">
        <v>51</v>
      </c>
      <c r="E85" s="27" t="s">
        <v>56</v>
      </c>
      <c r="F85" s="27" t="s">
        <v>287</v>
      </c>
      <c r="G85" s="27" t="s">
        <v>118</v>
      </c>
      <c r="H85" s="143"/>
      <c r="I85" s="143"/>
    </row>
    <row r="86" spans="1:9" ht="20.25" customHeight="1">
      <c r="A86" s="218"/>
      <c r="B86" s="33" t="s">
        <v>344</v>
      </c>
      <c r="C86" s="183">
        <v>991</v>
      </c>
      <c r="D86" s="27" t="s">
        <v>51</v>
      </c>
      <c r="E86" s="27" t="s">
        <v>56</v>
      </c>
      <c r="F86" s="27" t="s">
        <v>287</v>
      </c>
      <c r="G86" s="27" t="s">
        <v>118</v>
      </c>
      <c r="H86" s="143">
        <v>54.7178</v>
      </c>
      <c r="I86" s="143">
        <v>77.1178</v>
      </c>
    </row>
    <row r="87" spans="1:9" s="123" customFormat="1" ht="25.5">
      <c r="A87" s="218"/>
      <c r="B87" s="121" t="s">
        <v>37</v>
      </c>
      <c r="C87" s="126">
        <v>991</v>
      </c>
      <c r="D87" s="126" t="s">
        <v>56</v>
      </c>
      <c r="E87" s="126"/>
      <c r="F87" s="126"/>
      <c r="G87" s="126"/>
      <c r="H87" s="193">
        <f>H94</f>
        <v>0</v>
      </c>
      <c r="I87" s="162">
        <f>I94</f>
        <v>392.5</v>
      </c>
    </row>
    <row r="88" spans="1:9" ht="38.25" customHeight="1" hidden="1">
      <c r="A88" s="218"/>
      <c r="B88" s="32" t="s">
        <v>123</v>
      </c>
      <c r="C88" s="183">
        <v>991</v>
      </c>
      <c r="D88" s="27" t="s">
        <v>56</v>
      </c>
      <c r="E88" s="27" t="s">
        <v>57</v>
      </c>
      <c r="F88" s="27"/>
      <c r="G88" s="27"/>
      <c r="H88" s="182">
        <f>H89</f>
        <v>42</v>
      </c>
      <c r="I88" s="163"/>
    </row>
    <row r="89" spans="1:9" ht="51" customHeight="1" hidden="1">
      <c r="A89" s="218"/>
      <c r="B89" s="33" t="s">
        <v>149</v>
      </c>
      <c r="C89" s="183">
        <v>991</v>
      </c>
      <c r="D89" s="27" t="s">
        <v>56</v>
      </c>
      <c r="E89" s="27" t="s">
        <v>57</v>
      </c>
      <c r="F89" s="27" t="s">
        <v>153</v>
      </c>
      <c r="G89" s="27"/>
      <c r="H89" s="181">
        <f>H90</f>
        <v>42</v>
      </c>
      <c r="I89" s="163"/>
    </row>
    <row r="90" spans="1:9" ht="42" customHeight="1" hidden="1">
      <c r="A90" s="218"/>
      <c r="B90" s="33" t="s">
        <v>163</v>
      </c>
      <c r="C90" s="183">
        <v>991</v>
      </c>
      <c r="D90" s="27" t="s">
        <v>56</v>
      </c>
      <c r="E90" s="27" t="s">
        <v>57</v>
      </c>
      <c r="F90" s="27" t="s">
        <v>153</v>
      </c>
      <c r="G90" s="27" t="s">
        <v>112</v>
      </c>
      <c r="H90" s="181">
        <v>42</v>
      </c>
      <c r="I90" s="163"/>
    </row>
    <row r="91" spans="1:9" ht="39.75" customHeight="1" hidden="1">
      <c r="A91" s="218"/>
      <c r="B91" s="33" t="s">
        <v>164</v>
      </c>
      <c r="C91" s="183">
        <v>991</v>
      </c>
      <c r="D91" s="27" t="s">
        <v>56</v>
      </c>
      <c r="E91" s="27" t="s">
        <v>57</v>
      </c>
      <c r="F91" s="27" t="s">
        <v>153</v>
      </c>
      <c r="G91" s="27" t="s">
        <v>116</v>
      </c>
      <c r="H91" s="137">
        <f>H92+H94+H96</f>
        <v>0</v>
      </c>
      <c r="I91" s="143"/>
    </row>
    <row r="92" spans="1:9" ht="25.5" customHeight="1" hidden="1">
      <c r="A92" s="218"/>
      <c r="B92" s="33" t="s">
        <v>113</v>
      </c>
      <c r="C92" s="183">
        <v>991</v>
      </c>
      <c r="D92" s="27" t="s">
        <v>56</v>
      </c>
      <c r="E92" s="27" t="s">
        <v>57</v>
      </c>
      <c r="F92" s="27" t="s">
        <v>153</v>
      </c>
      <c r="G92" s="27" t="s">
        <v>117</v>
      </c>
      <c r="H92" s="110">
        <f>H93</f>
        <v>0</v>
      </c>
      <c r="I92" s="143"/>
    </row>
    <row r="93" spans="1:9" ht="38.25" customHeight="1" hidden="1">
      <c r="A93" s="218"/>
      <c r="B93" s="33" t="s">
        <v>165</v>
      </c>
      <c r="C93" s="183">
        <v>991</v>
      </c>
      <c r="D93" s="27" t="s">
        <v>56</v>
      </c>
      <c r="E93" s="27" t="s">
        <v>57</v>
      </c>
      <c r="F93" s="27" t="s">
        <v>153</v>
      </c>
      <c r="G93" s="27" t="s">
        <v>118</v>
      </c>
      <c r="H93" s="110">
        <v>0</v>
      </c>
      <c r="I93" s="143"/>
    </row>
    <row r="94" spans="1:9" ht="40.5" customHeight="1">
      <c r="A94" s="218"/>
      <c r="B94" s="32" t="s">
        <v>363</v>
      </c>
      <c r="C94" s="183">
        <v>991</v>
      </c>
      <c r="D94" s="27" t="s">
        <v>56</v>
      </c>
      <c r="E94" s="27" t="s">
        <v>61</v>
      </c>
      <c r="F94" s="27"/>
      <c r="G94" s="27"/>
      <c r="H94" s="110">
        <f aca="true" t="shared" si="2" ref="H94:I96">H95</f>
        <v>0</v>
      </c>
      <c r="I94" s="143">
        <f t="shared" si="2"/>
        <v>392.5</v>
      </c>
    </row>
    <row r="95" spans="1:9" ht="25.5">
      <c r="A95" s="218"/>
      <c r="B95" s="33" t="s">
        <v>258</v>
      </c>
      <c r="C95" s="27" t="s">
        <v>170</v>
      </c>
      <c r="D95" s="27" t="s">
        <v>56</v>
      </c>
      <c r="E95" s="27" t="s">
        <v>61</v>
      </c>
      <c r="F95" s="27" t="s">
        <v>259</v>
      </c>
      <c r="G95" s="27"/>
      <c r="H95" s="110">
        <f t="shared" si="2"/>
        <v>0</v>
      </c>
      <c r="I95" s="143">
        <f t="shared" si="2"/>
        <v>392.5</v>
      </c>
    </row>
    <row r="96" spans="1:9" ht="12.75">
      <c r="A96" s="218"/>
      <c r="B96" s="33" t="s">
        <v>260</v>
      </c>
      <c r="C96" s="27" t="s">
        <v>170</v>
      </c>
      <c r="D96" s="27" t="s">
        <v>56</v>
      </c>
      <c r="E96" s="27" t="s">
        <v>61</v>
      </c>
      <c r="F96" s="27" t="s">
        <v>261</v>
      </c>
      <c r="G96" s="27"/>
      <c r="H96" s="110">
        <f t="shared" si="2"/>
        <v>0</v>
      </c>
      <c r="I96" s="110">
        <f t="shared" si="2"/>
        <v>392.5</v>
      </c>
    </row>
    <row r="97" spans="1:9" ht="12.75">
      <c r="A97" s="218"/>
      <c r="B97" s="33" t="s">
        <v>276</v>
      </c>
      <c r="C97" s="183">
        <v>991</v>
      </c>
      <c r="D97" s="27" t="s">
        <v>56</v>
      </c>
      <c r="E97" s="27" t="s">
        <v>61</v>
      </c>
      <c r="F97" s="27" t="s">
        <v>277</v>
      </c>
      <c r="G97" s="27"/>
      <c r="H97" s="110">
        <f>H98+H99</f>
        <v>0</v>
      </c>
      <c r="I97" s="143">
        <f>I98+I99</f>
        <v>392.5</v>
      </c>
    </row>
    <row r="98" spans="1:9" ht="25.5" hidden="1">
      <c r="A98" s="218"/>
      <c r="B98" s="33" t="s">
        <v>113</v>
      </c>
      <c r="C98" s="183">
        <v>991</v>
      </c>
      <c r="D98" s="27" t="s">
        <v>56</v>
      </c>
      <c r="E98" s="27" t="s">
        <v>61</v>
      </c>
      <c r="F98" s="27" t="s">
        <v>277</v>
      </c>
      <c r="G98" s="27" t="s">
        <v>117</v>
      </c>
      <c r="H98" s="181"/>
      <c r="I98" s="161"/>
    </row>
    <row r="99" spans="1:9" ht="12.75">
      <c r="A99" s="218"/>
      <c r="B99" s="33" t="s">
        <v>344</v>
      </c>
      <c r="C99" s="183">
        <v>991</v>
      </c>
      <c r="D99" s="27" t="s">
        <v>56</v>
      </c>
      <c r="E99" s="27" t="s">
        <v>61</v>
      </c>
      <c r="F99" s="27" t="s">
        <v>277</v>
      </c>
      <c r="G99" s="27" t="s">
        <v>118</v>
      </c>
      <c r="H99" s="110">
        <v>0</v>
      </c>
      <c r="I99" s="110">
        <v>392.5</v>
      </c>
    </row>
    <row r="100" spans="1:9" s="123" customFormat="1" ht="12.75" hidden="1">
      <c r="A100" s="218"/>
      <c r="B100" s="121" t="s">
        <v>101</v>
      </c>
      <c r="C100" s="126">
        <v>991</v>
      </c>
      <c r="D100" s="126" t="s">
        <v>52</v>
      </c>
      <c r="E100" s="126"/>
      <c r="F100" s="126"/>
      <c r="G100" s="126"/>
      <c r="H100" s="191">
        <f>H101+H106</f>
        <v>0</v>
      </c>
      <c r="I100" s="162">
        <f>I101+I106</f>
        <v>0</v>
      </c>
    </row>
    <row r="101" spans="1:9" ht="12.75" hidden="1">
      <c r="A101" s="218"/>
      <c r="B101" s="32" t="s">
        <v>290</v>
      </c>
      <c r="C101" s="75">
        <v>991</v>
      </c>
      <c r="D101" s="75" t="s">
        <v>52</v>
      </c>
      <c r="E101" s="76" t="s">
        <v>49</v>
      </c>
      <c r="F101" s="76"/>
      <c r="G101" s="77"/>
      <c r="H101" s="110">
        <f aca="true" t="shared" si="3" ref="H101:I104">H102</f>
        <v>0</v>
      </c>
      <c r="I101" s="143">
        <f t="shared" si="3"/>
        <v>0</v>
      </c>
    </row>
    <row r="102" spans="1:9" ht="25.5" hidden="1">
      <c r="A102" s="218"/>
      <c r="B102" s="33" t="s">
        <v>258</v>
      </c>
      <c r="C102" s="27" t="s">
        <v>170</v>
      </c>
      <c r="D102" s="75" t="s">
        <v>52</v>
      </c>
      <c r="E102" s="76" t="s">
        <v>49</v>
      </c>
      <c r="F102" s="27" t="s">
        <v>259</v>
      </c>
      <c r="G102" s="77"/>
      <c r="H102" s="181">
        <f t="shared" si="3"/>
        <v>0</v>
      </c>
      <c r="I102" s="143">
        <f t="shared" si="3"/>
        <v>0</v>
      </c>
    </row>
    <row r="103" spans="1:9" ht="12.75" hidden="1">
      <c r="A103" s="218"/>
      <c r="B103" s="33" t="s">
        <v>260</v>
      </c>
      <c r="C103" s="27" t="s">
        <v>170</v>
      </c>
      <c r="D103" s="75" t="s">
        <v>52</v>
      </c>
      <c r="E103" s="76" t="s">
        <v>49</v>
      </c>
      <c r="F103" s="27" t="s">
        <v>261</v>
      </c>
      <c r="G103" s="77"/>
      <c r="H103" s="181">
        <f t="shared" si="3"/>
        <v>0</v>
      </c>
      <c r="I103" s="143">
        <f t="shared" si="3"/>
        <v>0</v>
      </c>
    </row>
    <row r="104" spans="1:9" ht="12.75" hidden="1">
      <c r="A104" s="218"/>
      <c r="B104" s="33" t="s">
        <v>276</v>
      </c>
      <c r="C104" s="75">
        <v>991</v>
      </c>
      <c r="D104" s="75" t="s">
        <v>52</v>
      </c>
      <c r="E104" s="76" t="s">
        <v>49</v>
      </c>
      <c r="F104" s="76" t="s">
        <v>277</v>
      </c>
      <c r="G104" s="77" t="s">
        <v>64</v>
      </c>
      <c r="H104" s="181">
        <f t="shared" si="3"/>
        <v>0</v>
      </c>
      <c r="I104" s="143">
        <f t="shared" si="3"/>
        <v>0</v>
      </c>
    </row>
    <row r="105" spans="1:9" ht="38.25" hidden="1">
      <c r="A105" s="218"/>
      <c r="B105" s="33" t="s">
        <v>165</v>
      </c>
      <c r="C105" s="78">
        <v>991</v>
      </c>
      <c r="D105" s="75" t="s">
        <v>52</v>
      </c>
      <c r="E105" s="79" t="s">
        <v>49</v>
      </c>
      <c r="F105" s="76" t="s">
        <v>277</v>
      </c>
      <c r="G105" s="78">
        <v>244</v>
      </c>
      <c r="H105" s="181"/>
      <c r="I105" s="143"/>
    </row>
    <row r="106" spans="1:9" s="5" customFormat="1" ht="12.75" hidden="1">
      <c r="A106" s="218"/>
      <c r="B106" s="32" t="s">
        <v>103</v>
      </c>
      <c r="C106" s="184">
        <v>991</v>
      </c>
      <c r="D106" s="184" t="s">
        <v>52</v>
      </c>
      <c r="E106" s="184" t="s">
        <v>57</v>
      </c>
      <c r="F106" s="111"/>
      <c r="G106" s="184"/>
      <c r="H106" s="182">
        <f aca="true" t="shared" si="4" ref="H106:I109">H107</f>
        <v>0</v>
      </c>
      <c r="I106" s="159">
        <f t="shared" si="4"/>
        <v>0</v>
      </c>
    </row>
    <row r="107" spans="1:9" ht="25.5" hidden="1">
      <c r="A107" s="218"/>
      <c r="B107" s="33" t="s">
        <v>258</v>
      </c>
      <c r="C107" s="27" t="s">
        <v>170</v>
      </c>
      <c r="D107" s="78" t="s">
        <v>52</v>
      </c>
      <c r="E107" s="78" t="s">
        <v>57</v>
      </c>
      <c r="F107" s="27" t="s">
        <v>259</v>
      </c>
      <c r="G107" s="78"/>
      <c r="H107" s="181">
        <f t="shared" si="4"/>
        <v>0</v>
      </c>
      <c r="I107" s="143">
        <f t="shared" si="4"/>
        <v>0</v>
      </c>
    </row>
    <row r="108" spans="1:9" ht="12.75" hidden="1">
      <c r="A108" s="218"/>
      <c r="B108" s="33" t="s">
        <v>260</v>
      </c>
      <c r="C108" s="27" t="s">
        <v>170</v>
      </c>
      <c r="D108" s="78" t="s">
        <v>52</v>
      </c>
      <c r="E108" s="78" t="s">
        <v>57</v>
      </c>
      <c r="F108" s="27" t="s">
        <v>261</v>
      </c>
      <c r="G108" s="78"/>
      <c r="H108" s="181">
        <f t="shared" si="4"/>
        <v>0</v>
      </c>
      <c r="I108" s="181">
        <f t="shared" si="4"/>
        <v>0</v>
      </c>
    </row>
    <row r="109" spans="1:9" ht="68.25" customHeight="1" hidden="1">
      <c r="A109" s="218"/>
      <c r="B109" s="33" t="s">
        <v>291</v>
      </c>
      <c r="C109" s="78">
        <v>991</v>
      </c>
      <c r="D109" s="78" t="s">
        <v>52</v>
      </c>
      <c r="E109" s="78" t="s">
        <v>57</v>
      </c>
      <c r="F109" s="79" t="s">
        <v>292</v>
      </c>
      <c r="G109" s="180"/>
      <c r="H109" s="110">
        <f t="shared" si="4"/>
        <v>0</v>
      </c>
      <c r="I109" s="143">
        <f>I110</f>
        <v>0</v>
      </c>
    </row>
    <row r="110" spans="1:9" ht="12.75" hidden="1">
      <c r="A110" s="218"/>
      <c r="B110" s="33" t="s">
        <v>344</v>
      </c>
      <c r="C110" s="78">
        <v>991</v>
      </c>
      <c r="D110" s="78" t="s">
        <v>52</v>
      </c>
      <c r="E110" s="78" t="s">
        <v>57</v>
      </c>
      <c r="F110" s="79" t="s">
        <v>292</v>
      </c>
      <c r="G110" s="180">
        <v>244</v>
      </c>
      <c r="H110" s="181">
        <v>0</v>
      </c>
      <c r="I110" s="181">
        <v>0</v>
      </c>
    </row>
    <row r="111" spans="1:9" ht="27.75" customHeight="1" hidden="1">
      <c r="A111" s="218"/>
      <c r="B111" s="32" t="s">
        <v>205</v>
      </c>
      <c r="C111" s="78">
        <v>991</v>
      </c>
      <c r="D111" s="78" t="s">
        <v>52</v>
      </c>
      <c r="E111" s="78">
        <v>12</v>
      </c>
      <c r="F111" s="79"/>
      <c r="G111" s="180"/>
      <c r="H111" s="110"/>
      <c r="I111" s="161"/>
    </row>
    <row r="112" spans="1:9" ht="25.5" hidden="1">
      <c r="A112" s="218"/>
      <c r="B112" s="33" t="s">
        <v>258</v>
      </c>
      <c r="C112" s="78">
        <v>991</v>
      </c>
      <c r="D112" s="78" t="s">
        <v>52</v>
      </c>
      <c r="E112" s="78">
        <v>12</v>
      </c>
      <c r="F112" s="27" t="s">
        <v>259</v>
      </c>
      <c r="G112" s="180"/>
      <c r="H112" s="142">
        <f>H113</f>
        <v>0</v>
      </c>
      <c r="I112" s="161"/>
    </row>
    <row r="113" spans="1:9" ht="12.75" hidden="1">
      <c r="A113" s="218"/>
      <c r="B113" s="33" t="s">
        <v>260</v>
      </c>
      <c r="C113" s="78">
        <v>991</v>
      </c>
      <c r="D113" s="78" t="s">
        <v>52</v>
      </c>
      <c r="E113" s="78">
        <v>12</v>
      </c>
      <c r="F113" s="27" t="s">
        <v>261</v>
      </c>
      <c r="G113" s="180"/>
      <c r="H113" s="142">
        <f>H114</f>
        <v>0</v>
      </c>
      <c r="I113" s="161"/>
    </row>
    <row r="114" spans="1:9" ht="12.75" hidden="1">
      <c r="A114" s="218"/>
      <c r="B114" s="72" t="s">
        <v>276</v>
      </c>
      <c r="C114" s="78">
        <v>991</v>
      </c>
      <c r="D114" s="78" t="s">
        <v>52</v>
      </c>
      <c r="E114" s="78">
        <v>12</v>
      </c>
      <c r="F114" s="79" t="s">
        <v>277</v>
      </c>
      <c r="G114" s="180"/>
      <c r="H114" s="142">
        <f>H115</f>
        <v>0</v>
      </c>
      <c r="I114" s="161"/>
    </row>
    <row r="115" spans="1:9" ht="38.25" hidden="1">
      <c r="A115" s="218"/>
      <c r="B115" s="33" t="s">
        <v>165</v>
      </c>
      <c r="C115" s="78">
        <v>991</v>
      </c>
      <c r="D115" s="78" t="s">
        <v>52</v>
      </c>
      <c r="E115" s="78">
        <v>12</v>
      </c>
      <c r="F115" s="79" t="s">
        <v>277</v>
      </c>
      <c r="G115" s="180">
        <v>244</v>
      </c>
      <c r="H115" s="142"/>
      <c r="I115" s="161"/>
    </row>
    <row r="116" spans="1:9" s="123" customFormat="1" ht="12.75" hidden="1">
      <c r="A116" s="218"/>
      <c r="B116" s="121" t="s">
        <v>58</v>
      </c>
      <c r="C116" s="126">
        <v>991</v>
      </c>
      <c r="D116" s="126" t="s">
        <v>59</v>
      </c>
      <c r="E116" s="126"/>
      <c r="F116" s="127"/>
      <c r="G116" s="126"/>
      <c r="H116" s="193">
        <f>H117</f>
        <v>0</v>
      </c>
      <c r="I116" s="144">
        <f>I117+I126</f>
        <v>0</v>
      </c>
    </row>
    <row r="117" spans="1:9" s="82" customFormat="1" ht="12.75" hidden="1">
      <c r="A117" s="218"/>
      <c r="B117" s="80" t="s">
        <v>293</v>
      </c>
      <c r="C117" s="186">
        <v>991</v>
      </c>
      <c r="D117" s="74" t="s">
        <v>59</v>
      </c>
      <c r="E117" s="74" t="s">
        <v>51</v>
      </c>
      <c r="F117" s="81"/>
      <c r="G117" s="186"/>
      <c r="H117" s="182">
        <f>H118</f>
        <v>0</v>
      </c>
      <c r="I117" s="163">
        <f>I118</f>
        <v>0</v>
      </c>
    </row>
    <row r="118" spans="1:9" s="82" customFormat="1" ht="25.5" hidden="1">
      <c r="A118" s="60"/>
      <c r="B118" s="72" t="s">
        <v>258</v>
      </c>
      <c r="C118" s="74" t="s">
        <v>170</v>
      </c>
      <c r="D118" s="74" t="s">
        <v>59</v>
      </c>
      <c r="E118" s="74" t="s">
        <v>51</v>
      </c>
      <c r="F118" s="74" t="s">
        <v>259</v>
      </c>
      <c r="G118" s="186"/>
      <c r="H118" s="181">
        <f>H119</f>
        <v>0</v>
      </c>
      <c r="I118" s="163">
        <f>I119</f>
        <v>0</v>
      </c>
    </row>
    <row r="119" spans="1:9" s="82" customFormat="1" ht="12.75" hidden="1">
      <c r="A119" s="59"/>
      <c r="B119" s="72" t="s">
        <v>260</v>
      </c>
      <c r="C119" s="74" t="s">
        <v>170</v>
      </c>
      <c r="D119" s="74" t="s">
        <v>59</v>
      </c>
      <c r="E119" s="74" t="s">
        <v>51</v>
      </c>
      <c r="F119" s="74" t="s">
        <v>261</v>
      </c>
      <c r="G119" s="186"/>
      <c r="H119" s="181">
        <f>H120+H122+H124+H141</f>
        <v>0</v>
      </c>
      <c r="I119" s="163">
        <f>I120+I122+I124</f>
        <v>0</v>
      </c>
    </row>
    <row r="120" spans="1:9" s="82" customFormat="1" ht="51" hidden="1">
      <c r="A120" s="58"/>
      <c r="B120" s="87" t="s">
        <v>283</v>
      </c>
      <c r="C120" s="74" t="s">
        <v>170</v>
      </c>
      <c r="D120" s="74" t="s">
        <v>59</v>
      </c>
      <c r="E120" s="74" t="s">
        <v>51</v>
      </c>
      <c r="F120" s="74" t="s">
        <v>284</v>
      </c>
      <c r="G120" s="74"/>
      <c r="H120" s="140">
        <f>H121</f>
        <v>0</v>
      </c>
      <c r="I120" s="164"/>
    </row>
    <row r="121" spans="1:9" s="82" customFormat="1" ht="12.75" hidden="1">
      <c r="A121" s="4"/>
      <c r="B121" s="72" t="s">
        <v>344</v>
      </c>
      <c r="C121" s="74" t="s">
        <v>170</v>
      </c>
      <c r="D121" s="74" t="s">
        <v>59</v>
      </c>
      <c r="E121" s="74" t="s">
        <v>51</v>
      </c>
      <c r="F121" s="74" t="s">
        <v>284</v>
      </c>
      <c r="G121" s="74" t="s">
        <v>118</v>
      </c>
      <c r="H121" s="140"/>
      <c r="I121" s="164"/>
    </row>
    <row r="122" spans="1:9" s="82" customFormat="1" ht="12.75" hidden="1">
      <c r="A122" s="4"/>
      <c r="B122" s="72" t="s">
        <v>276</v>
      </c>
      <c r="C122" s="74" t="s">
        <v>170</v>
      </c>
      <c r="D122" s="74" t="s">
        <v>59</v>
      </c>
      <c r="E122" s="74" t="s">
        <v>51</v>
      </c>
      <c r="F122" s="74" t="s">
        <v>277</v>
      </c>
      <c r="G122" s="74"/>
      <c r="H122" s="140">
        <f>H123</f>
        <v>0</v>
      </c>
      <c r="I122" s="163">
        <f>I123</f>
        <v>0</v>
      </c>
    </row>
    <row r="123" spans="1:9" s="82" customFormat="1" ht="12.75" hidden="1">
      <c r="A123" s="4"/>
      <c r="B123" s="72" t="s">
        <v>344</v>
      </c>
      <c r="C123" s="74" t="s">
        <v>170</v>
      </c>
      <c r="D123" s="74" t="s">
        <v>59</v>
      </c>
      <c r="E123" s="74" t="s">
        <v>51</v>
      </c>
      <c r="F123" s="74" t="s">
        <v>277</v>
      </c>
      <c r="G123" s="74" t="s">
        <v>365</v>
      </c>
      <c r="H123" s="140"/>
      <c r="I123" s="163"/>
    </row>
    <row r="124" spans="1:9" s="82" customFormat="1" ht="25.5" hidden="1">
      <c r="A124" s="4"/>
      <c r="B124" s="84" t="s">
        <v>295</v>
      </c>
      <c r="C124" s="186">
        <v>991</v>
      </c>
      <c r="D124" s="27" t="s">
        <v>59</v>
      </c>
      <c r="E124" s="27" t="s">
        <v>51</v>
      </c>
      <c r="F124" s="81" t="s">
        <v>296</v>
      </c>
      <c r="G124" s="186"/>
      <c r="H124" s="181">
        <f>H125</f>
        <v>0</v>
      </c>
      <c r="I124" s="163">
        <f>I125+I137</f>
        <v>0</v>
      </c>
    </row>
    <row r="125" spans="1:9" s="82" customFormat="1" ht="38.25" hidden="1">
      <c r="A125" s="4"/>
      <c r="B125" s="33" t="s">
        <v>165</v>
      </c>
      <c r="C125" s="186">
        <v>991</v>
      </c>
      <c r="D125" s="27" t="s">
        <v>59</v>
      </c>
      <c r="E125" s="27" t="s">
        <v>51</v>
      </c>
      <c r="F125" s="81" t="s">
        <v>296</v>
      </c>
      <c r="G125" s="186">
        <v>244</v>
      </c>
      <c r="H125" s="181"/>
      <c r="I125" s="163"/>
    </row>
    <row r="126" spans="2:9" ht="12.75" hidden="1">
      <c r="B126" s="32" t="s">
        <v>38</v>
      </c>
      <c r="C126" s="78">
        <v>991</v>
      </c>
      <c r="D126" s="27" t="s">
        <v>59</v>
      </c>
      <c r="E126" s="27" t="s">
        <v>56</v>
      </c>
      <c r="F126" s="27"/>
      <c r="G126" s="27"/>
      <c r="H126" s="137">
        <f>H129</f>
        <v>0</v>
      </c>
      <c r="I126" s="143">
        <f>I129</f>
        <v>0</v>
      </c>
    </row>
    <row r="127" spans="2:9" ht="29.25" customHeight="1" hidden="1">
      <c r="B127" s="33" t="s">
        <v>297</v>
      </c>
      <c r="C127" s="78">
        <v>988</v>
      </c>
      <c r="D127" s="27" t="s">
        <v>59</v>
      </c>
      <c r="E127" s="27" t="s">
        <v>56</v>
      </c>
      <c r="F127" s="81" t="s">
        <v>298</v>
      </c>
      <c r="G127" s="27"/>
      <c r="H127" s="110">
        <f>H128</f>
        <v>0</v>
      </c>
      <c r="I127" s="143"/>
    </row>
    <row r="128" spans="2:9" ht="34.5" customHeight="1" hidden="1">
      <c r="B128" s="33" t="s">
        <v>294</v>
      </c>
      <c r="C128" s="78">
        <v>989</v>
      </c>
      <c r="D128" s="27" t="s">
        <v>59</v>
      </c>
      <c r="E128" s="27" t="s">
        <v>56</v>
      </c>
      <c r="F128" s="81" t="s">
        <v>298</v>
      </c>
      <c r="G128" s="27" t="s">
        <v>118</v>
      </c>
      <c r="H128" s="110">
        <v>0</v>
      </c>
      <c r="I128" s="143"/>
    </row>
    <row r="129" spans="2:9" ht="34.5" customHeight="1" hidden="1">
      <c r="B129" s="33" t="s">
        <v>258</v>
      </c>
      <c r="C129" s="27" t="s">
        <v>170</v>
      </c>
      <c r="D129" s="27" t="s">
        <v>59</v>
      </c>
      <c r="E129" s="27" t="s">
        <v>56</v>
      </c>
      <c r="F129" s="27" t="s">
        <v>259</v>
      </c>
      <c r="G129" s="27"/>
      <c r="H129" s="110">
        <f>H130</f>
        <v>0</v>
      </c>
      <c r="I129" s="196">
        <f>I130</f>
        <v>0</v>
      </c>
    </row>
    <row r="130" spans="2:9" ht="18" customHeight="1" hidden="1">
      <c r="B130" s="33" t="s">
        <v>260</v>
      </c>
      <c r="C130" s="27" t="s">
        <v>170</v>
      </c>
      <c r="D130" s="27" t="s">
        <v>59</v>
      </c>
      <c r="E130" s="27" t="s">
        <v>56</v>
      </c>
      <c r="F130" s="27" t="s">
        <v>261</v>
      </c>
      <c r="G130" s="27"/>
      <c r="H130" s="194">
        <f>H131+H133+H139+H137+H141</f>
        <v>0</v>
      </c>
      <c r="I130" s="196">
        <f>I131+I133+I139+I141</f>
        <v>0</v>
      </c>
    </row>
    <row r="131" spans="2:9" ht="52.5" customHeight="1" hidden="1">
      <c r="B131" s="85" t="s">
        <v>283</v>
      </c>
      <c r="C131" s="74" t="s">
        <v>170</v>
      </c>
      <c r="D131" s="27" t="s">
        <v>59</v>
      </c>
      <c r="E131" s="27" t="s">
        <v>56</v>
      </c>
      <c r="F131" s="74" t="s">
        <v>284</v>
      </c>
      <c r="G131" s="74"/>
      <c r="H131" s="194">
        <f>H132</f>
        <v>0</v>
      </c>
      <c r="I131" s="196"/>
    </row>
    <row r="132" spans="2:9" ht="18" customHeight="1" hidden="1">
      <c r="B132" s="33" t="s">
        <v>165</v>
      </c>
      <c r="C132" s="74" t="s">
        <v>170</v>
      </c>
      <c r="D132" s="27" t="s">
        <v>59</v>
      </c>
      <c r="E132" s="27" t="s">
        <v>56</v>
      </c>
      <c r="F132" s="74" t="s">
        <v>284</v>
      </c>
      <c r="G132" s="74" t="s">
        <v>118</v>
      </c>
      <c r="H132" s="194"/>
      <c r="I132" s="196"/>
    </row>
    <row r="133" spans="2:9" ht="23.25" customHeight="1" hidden="1">
      <c r="B133" s="72" t="s">
        <v>276</v>
      </c>
      <c r="C133" s="78">
        <v>990</v>
      </c>
      <c r="D133" s="27" t="s">
        <v>59</v>
      </c>
      <c r="E133" s="27" t="s">
        <v>56</v>
      </c>
      <c r="F133" s="81" t="s">
        <v>277</v>
      </c>
      <c r="G133" s="27"/>
      <c r="H133" s="194">
        <f>H134</f>
        <v>0</v>
      </c>
      <c r="I133" s="196"/>
    </row>
    <row r="134" spans="2:9" ht="38.25" hidden="1">
      <c r="B134" s="33" t="s">
        <v>165</v>
      </c>
      <c r="C134" s="78">
        <v>991</v>
      </c>
      <c r="D134" s="27" t="s">
        <v>59</v>
      </c>
      <c r="E134" s="27" t="s">
        <v>56</v>
      </c>
      <c r="F134" s="81" t="s">
        <v>277</v>
      </c>
      <c r="G134" s="27" t="s">
        <v>118</v>
      </c>
      <c r="H134" s="194"/>
      <c r="I134" s="196"/>
    </row>
    <row r="135" spans="2:9" ht="25.5" hidden="1">
      <c r="B135" s="33" t="s">
        <v>299</v>
      </c>
      <c r="C135" s="78">
        <v>992</v>
      </c>
      <c r="D135" s="27" t="s">
        <v>59</v>
      </c>
      <c r="E135" s="27" t="s">
        <v>56</v>
      </c>
      <c r="F135" s="81" t="s">
        <v>300</v>
      </c>
      <c r="G135" s="27"/>
      <c r="H135" s="194">
        <f>H136</f>
        <v>0</v>
      </c>
      <c r="I135" s="196"/>
    </row>
    <row r="136" spans="2:9" ht="38.25" hidden="1">
      <c r="B136" s="33" t="s">
        <v>294</v>
      </c>
      <c r="C136" s="78">
        <v>993</v>
      </c>
      <c r="D136" s="27" t="s">
        <v>59</v>
      </c>
      <c r="E136" s="27" t="s">
        <v>56</v>
      </c>
      <c r="F136" s="81" t="s">
        <v>300</v>
      </c>
      <c r="G136" s="27" t="s">
        <v>118</v>
      </c>
      <c r="H136" s="194">
        <v>0</v>
      </c>
      <c r="I136" s="196"/>
    </row>
    <row r="137" spans="1:9" ht="15" customHeight="1" hidden="1">
      <c r="A137" s="11"/>
      <c r="B137" s="33" t="s">
        <v>276</v>
      </c>
      <c r="C137" s="78">
        <v>991</v>
      </c>
      <c r="D137" s="27" t="s">
        <v>59</v>
      </c>
      <c r="E137" s="27" t="s">
        <v>56</v>
      </c>
      <c r="F137" s="81" t="s">
        <v>277</v>
      </c>
      <c r="G137" s="27"/>
      <c r="H137" s="110">
        <f>H138</f>
        <v>0</v>
      </c>
      <c r="I137" s="197">
        <f>I138</f>
        <v>0</v>
      </c>
    </row>
    <row r="138" spans="1:9" ht="25.5" customHeight="1" hidden="1">
      <c r="A138" s="11"/>
      <c r="B138" s="33" t="s">
        <v>344</v>
      </c>
      <c r="C138" s="78">
        <v>991</v>
      </c>
      <c r="D138" s="27" t="s">
        <v>59</v>
      </c>
      <c r="E138" s="27" t="s">
        <v>56</v>
      </c>
      <c r="F138" s="81" t="s">
        <v>277</v>
      </c>
      <c r="G138" s="27" t="s">
        <v>118</v>
      </c>
      <c r="H138" s="110"/>
      <c r="I138" s="198"/>
    </row>
    <row r="139" spans="2:9" ht="12.75" hidden="1">
      <c r="B139" s="33" t="s">
        <v>276</v>
      </c>
      <c r="C139" s="78">
        <v>991</v>
      </c>
      <c r="D139" s="27" t="s">
        <v>59</v>
      </c>
      <c r="E139" s="27" t="s">
        <v>56</v>
      </c>
      <c r="F139" s="27" t="s">
        <v>277</v>
      </c>
      <c r="G139" s="27"/>
      <c r="H139" s="195">
        <f>H140</f>
        <v>0</v>
      </c>
      <c r="I139" s="196">
        <f>I140</f>
        <v>0</v>
      </c>
    </row>
    <row r="140" spans="2:9" ht="12.75" hidden="1">
      <c r="B140" s="33" t="s">
        <v>344</v>
      </c>
      <c r="C140" s="78">
        <v>991</v>
      </c>
      <c r="D140" s="27" t="s">
        <v>59</v>
      </c>
      <c r="E140" s="27" t="s">
        <v>56</v>
      </c>
      <c r="F140" s="27" t="s">
        <v>277</v>
      </c>
      <c r="G140" s="27" t="s">
        <v>118</v>
      </c>
      <c r="H140" s="194">
        <v>0</v>
      </c>
      <c r="I140" s="196">
        <v>0</v>
      </c>
    </row>
    <row r="141" spans="2:9" ht="34.5" customHeight="1" hidden="1">
      <c r="B141" s="33" t="s">
        <v>362</v>
      </c>
      <c r="C141" s="78">
        <v>991</v>
      </c>
      <c r="D141" s="27" t="s">
        <v>59</v>
      </c>
      <c r="E141" s="27" t="s">
        <v>56</v>
      </c>
      <c r="F141" s="27" t="s">
        <v>360</v>
      </c>
      <c r="G141" s="27"/>
      <c r="H141" s="110">
        <f>H142</f>
        <v>0</v>
      </c>
      <c r="I141" s="196">
        <f>I142</f>
        <v>0</v>
      </c>
    </row>
    <row r="142" spans="2:9" ht="12.75" hidden="1">
      <c r="B142" s="33" t="s">
        <v>344</v>
      </c>
      <c r="C142" s="78">
        <v>991</v>
      </c>
      <c r="D142" s="27" t="s">
        <v>59</v>
      </c>
      <c r="E142" s="27" t="s">
        <v>56</v>
      </c>
      <c r="F142" s="27" t="s">
        <v>360</v>
      </c>
      <c r="G142" s="27" t="s">
        <v>125</v>
      </c>
      <c r="H142" s="110">
        <v>0</v>
      </c>
      <c r="I142" s="196">
        <v>0</v>
      </c>
    </row>
    <row r="143" spans="2:9" s="123" customFormat="1" ht="12.75">
      <c r="B143" s="121" t="s">
        <v>66</v>
      </c>
      <c r="C143" s="126">
        <v>991</v>
      </c>
      <c r="D143" s="127" t="s">
        <v>60</v>
      </c>
      <c r="E143" s="126"/>
      <c r="F143" s="127"/>
      <c r="G143" s="126"/>
      <c r="H143" s="193">
        <f>H144+H172</f>
        <v>649.905</v>
      </c>
      <c r="I143" s="162">
        <f>I144+I172</f>
        <v>257.405</v>
      </c>
    </row>
    <row r="144" spans="2:9" ht="12.75">
      <c r="B144" s="32" t="s">
        <v>39</v>
      </c>
      <c r="C144" s="78">
        <v>991</v>
      </c>
      <c r="D144" s="27" t="s">
        <v>60</v>
      </c>
      <c r="E144" s="27" t="s">
        <v>49</v>
      </c>
      <c r="F144" s="27"/>
      <c r="G144" s="27"/>
      <c r="H144" s="110">
        <f>H145</f>
        <v>482.175</v>
      </c>
      <c r="I144" s="143">
        <f>I145</f>
        <v>89.675</v>
      </c>
    </row>
    <row r="145" spans="2:9" ht="25.5">
      <c r="B145" s="33" t="s">
        <v>258</v>
      </c>
      <c r="C145" s="27" t="s">
        <v>170</v>
      </c>
      <c r="D145" s="27" t="s">
        <v>60</v>
      </c>
      <c r="E145" s="27" t="s">
        <v>49</v>
      </c>
      <c r="F145" s="27" t="s">
        <v>259</v>
      </c>
      <c r="G145" s="27"/>
      <c r="H145" s="110">
        <f>H146</f>
        <v>482.175</v>
      </c>
      <c r="I145" s="143">
        <f>I146</f>
        <v>89.675</v>
      </c>
    </row>
    <row r="146" spans="2:9" ht="12.75">
      <c r="B146" s="33" t="s">
        <v>260</v>
      </c>
      <c r="C146" s="27" t="s">
        <v>170</v>
      </c>
      <c r="D146" s="27" t="s">
        <v>60</v>
      </c>
      <c r="E146" s="27" t="s">
        <v>49</v>
      </c>
      <c r="F146" s="27" t="s">
        <v>261</v>
      </c>
      <c r="G146" s="27"/>
      <c r="H146" s="110">
        <f>H147+H152+H168</f>
        <v>482.175</v>
      </c>
      <c r="I146" s="143">
        <f>I147+I152+I168</f>
        <v>89.675</v>
      </c>
    </row>
    <row r="147" spans="2:9" ht="20.25" customHeight="1">
      <c r="B147" s="33" t="s">
        <v>278</v>
      </c>
      <c r="C147" s="27" t="s">
        <v>170</v>
      </c>
      <c r="D147" s="27" t="s">
        <v>60</v>
      </c>
      <c r="E147" s="27" t="s">
        <v>49</v>
      </c>
      <c r="F147" s="27" t="s">
        <v>279</v>
      </c>
      <c r="G147" s="27"/>
      <c r="H147" s="110">
        <f>H148+H149+H150+H151</f>
        <v>89.675</v>
      </c>
      <c r="I147" s="110">
        <f>I148+I149+I150+I151</f>
        <v>89.675</v>
      </c>
    </row>
    <row r="148" spans="2:9" ht="24.75" customHeight="1" hidden="1">
      <c r="B148" s="33" t="s">
        <v>280</v>
      </c>
      <c r="C148" s="27" t="s">
        <v>170</v>
      </c>
      <c r="D148" s="27" t="s">
        <v>60</v>
      </c>
      <c r="E148" s="27" t="s">
        <v>49</v>
      </c>
      <c r="F148" s="27" t="s">
        <v>279</v>
      </c>
      <c r="G148" s="27" t="s">
        <v>150</v>
      </c>
      <c r="H148" s="110"/>
      <c r="I148" s="143"/>
    </row>
    <row r="149" spans="2:9" ht="38.25" customHeight="1" hidden="1">
      <c r="B149" s="33" t="s">
        <v>281</v>
      </c>
      <c r="C149" s="27" t="s">
        <v>170</v>
      </c>
      <c r="D149" s="27" t="s">
        <v>60</v>
      </c>
      <c r="E149" s="27" t="s">
        <v>49</v>
      </c>
      <c r="F149" s="27" t="s">
        <v>279</v>
      </c>
      <c r="G149" s="27" t="s">
        <v>282</v>
      </c>
      <c r="H149" s="110"/>
      <c r="I149" s="143"/>
    </row>
    <row r="150" spans="2:9" ht="12.75">
      <c r="B150" s="33" t="s">
        <v>344</v>
      </c>
      <c r="C150" s="27" t="s">
        <v>170</v>
      </c>
      <c r="D150" s="27" t="s">
        <v>60</v>
      </c>
      <c r="E150" s="27" t="s">
        <v>49</v>
      </c>
      <c r="F150" s="27" t="s">
        <v>279</v>
      </c>
      <c r="G150" s="27" t="s">
        <v>118</v>
      </c>
      <c r="H150" s="110">
        <v>79.295</v>
      </c>
      <c r="I150" s="110">
        <v>79.295</v>
      </c>
    </row>
    <row r="151" spans="2:9" ht="12.75">
      <c r="B151" s="33" t="s">
        <v>344</v>
      </c>
      <c r="C151" s="27" t="s">
        <v>170</v>
      </c>
      <c r="D151" s="27" t="s">
        <v>60</v>
      </c>
      <c r="E151" s="27" t="s">
        <v>49</v>
      </c>
      <c r="F151" s="27" t="s">
        <v>279</v>
      </c>
      <c r="G151" s="27" t="s">
        <v>365</v>
      </c>
      <c r="H151" s="110">
        <v>10.38</v>
      </c>
      <c r="I151" s="110">
        <v>10.38</v>
      </c>
    </row>
    <row r="152" spans="2:9" ht="38.25">
      <c r="B152" s="56" t="s">
        <v>235</v>
      </c>
      <c r="C152" s="78">
        <v>991</v>
      </c>
      <c r="D152" s="27" t="s">
        <v>60</v>
      </c>
      <c r="E152" s="27" t="s">
        <v>49</v>
      </c>
      <c r="F152" s="27" t="s">
        <v>301</v>
      </c>
      <c r="G152" s="27"/>
      <c r="H152" s="110">
        <f>H153</f>
        <v>392.5</v>
      </c>
      <c r="I152" s="143">
        <f>I153</f>
        <v>0</v>
      </c>
    </row>
    <row r="153" spans="2:9" ht="12.75">
      <c r="B153" s="33" t="s">
        <v>31</v>
      </c>
      <c r="C153" s="78">
        <v>991</v>
      </c>
      <c r="D153" s="27" t="s">
        <v>60</v>
      </c>
      <c r="E153" s="27" t="s">
        <v>49</v>
      </c>
      <c r="F153" s="27" t="s">
        <v>301</v>
      </c>
      <c r="G153" s="27" t="s">
        <v>125</v>
      </c>
      <c r="H153" s="110">
        <v>392.5</v>
      </c>
      <c r="I153" s="110">
        <v>0</v>
      </c>
    </row>
    <row r="154" spans="2:9" ht="33" customHeight="1" hidden="1">
      <c r="B154" s="33" t="s">
        <v>302</v>
      </c>
      <c r="C154" s="78">
        <v>991</v>
      </c>
      <c r="D154" s="27" t="s">
        <v>60</v>
      </c>
      <c r="E154" s="27" t="s">
        <v>49</v>
      </c>
      <c r="F154" s="27" t="s">
        <v>303</v>
      </c>
      <c r="G154" s="27"/>
      <c r="H154" s="110"/>
      <c r="I154" s="143"/>
    </row>
    <row r="155" spans="2:9" ht="12.75" hidden="1">
      <c r="B155" s="33" t="s">
        <v>31</v>
      </c>
      <c r="C155" s="78">
        <v>991</v>
      </c>
      <c r="D155" s="27" t="s">
        <v>60</v>
      </c>
      <c r="E155" s="27" t="s">
        <v>49</v>
      </c>
      <c r="F155" s="27" t="s">
        <v>303</v>
      </c>
      <c r="G155" s="27" t="s">
        <v>125</v>
      </c>
      <c r="H155" s="110"/>
      <c r="I155" s="143"/>
    </row>
    <row r="156" spans="2:9" ht="63.75" hidden="1">
      <c r="B156" s="33" t="s">
        <v>316</v>
      </c>
      <c r="C156" s="78">
        <v>991</v>
      </c>
      <c r="D156" s="27" t="s">
        <v>60</v>
      </c>
      <c r="E156" s="27" t="s">
        <v>49</v>
      </c>
      <c r="F156" s="27" t="s">
        <v>304</v>
      </c>
      <c r="G156" s="27"/>
      <c r="H156" s="110"/>
      <c r="I156" s="143"/>
    </row>
    <row r="157" spans="2:9" ht="12.75" hidden="1">
      <c r="B157" s="33" t="s">
        <v>31</v>
      </c>
      <c r="C157" s="78">
        <v>991</v>
      </c>
      <c r="D157" s="27" t="s">
        <v>60</v>
      </c>
      <c r="E157" s="27" t="s">
        <v>49</v>
      </c>
      <c r="F157" s="27" t="s">
        <v>304</v>
      </c>
      <c r="G157" s="27" t="s">
        <v>125</v>
      </c>
      <c r="H157" s="110"/>
      <c r="I157" s="100"/>
    </row>
    <row r="158" spans="2:9" ht="12.75" hidden="1">
      <c r="B158" s="31" t="s">
        <v>40</v>
      </c>
      <c r="C158" s="29">
        <v>991</v>
      </c>
      <c r="D158" s="38" t="s">
        <v>61</v>
      </c>
      <c r="E158" s="29"/>
      <c r="F158" s="38"/>
      <c r="G158" s="29"/>
      <c r="H158" s="187">
        <f aca="true" t="shared" si="5" ref="H158:I162">H159</f>
        <v>0</v>
      </c>
      <c r="I158" s="161">
        <f t="shared" si="5"/>
        <v>0</v>
      </c>
    </row>
    <row r="159" spans="2:9" ht="12.75" hidden="1">
      <c r="B159" s="32" t="s">
        <v>41</v>
      </c>
      <c r="C159" s="78">
        <v>991</v>
      </c>
      <c r="D159" s="27" t="s">
        <v>61</v>
      </c>
      <c r="E159" s="27" t="s">
        <v>49</v>
      </c>
      <c r="F159" s="27"/>
      <c r="G159" s="27"/>
      <c r="H159" s="110">
        <f t="shared" si="5"/>
        <v>0</v>
      </c>
      <c r="I159" s="161">
        <f t="shared" si="5"/>
        <v>0</v>
      </c>
    </row>
    <row r="160" spans="2:9" ht="25.5" hidden="1">
      <c r="B160" s="33" t="s">
        <v>258</v>
      </c>
      <c r="C160" s="27" t="s">
        <v>170</v>
      </c>
      <c r="D160" s="27" t="s">
        <v>61</v>
      </c>
      <c r="E160" s="27" t="s">
        <v>49</v>
      </c>
      <c r="F160" s="27" t="s">
        <v>259</v>
      </c>
      <c r="G160" s="27"/>
      <c r="H160" s="110">
        <f t="shared" si="5"/>
        <v>0</v>
      </c>
      <c r="I160" s="161">
        <f t="shared" si="5"/>
        <v>0</v>
      </c>
    </row>
    <row r="161" spans="2:9" ht="12.75" hidden="1">
      <c r="B161" s="33" t="s">
        <v>260</v>
      </c>
      <c r="C161" s="27" t="s">
        <v>170</v>
      </c>
      <c r="D161" s="27" t="s">
        <v>61</v>
      </c>
      <c r="E161" s="27" t="s">
        <v>49</v>
      </c>
      <c r="F161" s="27" t="s">
        <v>261</v>
      </c>
      <c r="G161" s="27"/>
      <c r="H161" s="110">
        <f t="shared" si="5"/>
        <v>0</v>
      </c>
      <c r="I161" s="161">
        <f t="shared" si="5"/>
        <v>0</v>
      </c>
    </row>
    <row r="162" spans="2:9" ht="12.75" hidden="1">
      <c r="B162" s="39" t="s">
        <v>305</v>
      </c>
      <c r="C162" s="78">
        <v>991</v>
      </c>
      <c r="D162" s="27" t="s">
        <v>61</v>
      </c>
      <c r="E162" s="27" t="s">
        <v>49</v>
      </c>
      <c r="F162" s="27" t="s">
        <v>306</v>
      </c>
      <c r="G162" s="27"/>
      <c r="H162" s="110">
        <f t="shared" si="5"/>
        <v>0</v>
      </c>
      <c r="I162" s="161">
        <f t="shared" si="5"/>
        <v>0</v>
      </c>
    </row>
    <row r="163" spans="2:9" ht="19.5" customHeight="1" hidden="1">
      <c r="B163" s="33" t="s">
        <v>307</v>
      </c>
      <c r="C163" s="78">
        <v>990</v>
      </c>
      <c r="D163" s="27" t="s">
        <v>61</v>
      </c>
      <c r="E163" s="27" t="s">
        <v>49</v>
      </c>
      <c r="F163" s="27" t="s">
        <v>306</v>
      </c>
      <c r="G163" s="27" t="s">
        <v>308</v>
      </c>
      <c r="H163" s="110"/>
      <c r="I163" s="161"/>
    </row>
    <row r="164" spans="2:9" ht="12.75" hidden="1">
      <c r="B164" s="31" t="s">
        <v>42</v>
      </c>
      <c r="C164" s="29">
        <v>991</v>
      </c>
      <c r="D164" s="38" t="s">
        <v>62</v>
      </c>
      <c r="E164" s="29"/>
      <c r="F164" s="38"/>
      <c r="G164" s="29"/>
      <c r="H164" s="187">
        <f aca="true" t="shared" si="6" ref="H164:I166">H165</f>
        <v>0</v>
      </c>
      <c r="I164" s="161">
        <f t="shared" si="6"/>
        <v>0</v>
      </c>
    </row>
    <row r="165" spans="2:9" ht="12.75" hidden="1">
      <c r="B165" s="32" t="s">
        <v>228</v>
      </c>
      <c r="C165" s="78">
        <v>991</v>
      </c>
      <c r="D165" s="27" t="s">
        <v>62</v>
      </c>
      <c r="E165" s="27" t="s">
        <v>51</v>
      </c>
      <c r="F165" s="27"/>
      <c r="G165" s="27"/>
      <c r="H165" s="137">
        <f t="shared" si="6"/>
        <v>0</v>
      </c>
      <c r="I165" s="161">
        <f t="shared" si="6"/>
        <v>0</v>
      </c>
    </row>
    <row r="166" spans="2:9" ht="54" customHeight="1" hidden="1">
      <c r="B166" s="86" t="s">
        <v>283</v>
      </c>
      <c r="C166" s="74" t="s">
        <v>170</v>
      </c>
      <c r="D166" s="27" t="s">
        <v>62</v>
      </c>
      <c r="E166" s="27" t="s">
        <v>51</v>
      </c>
      <c r="F166" s="74" t="s">
        <v>284</v>
      </c>
      <c r="G166" s="74"/>
      <c r="H166" s="110">
        <f t="shared" si="6"/>
        <v>0</v>
      </c>
      <c r="I166" s="161">
        <f t="shared" si="6"/>
        <v>0</v>
      </c>
    </row>
    <row r="167" spans="2:9" ht="22.5" customHeight="1" hidden="1">
      <c r="B167" s="33" t="s">
        <v>165</v>
      </c>
      <c r="C167" s="74" t="s">
        <v>170</v>
      </c>
      <c r="D167" s="27" t="s">
        <v>62</v>
      </c>
      <c r="E167" s="27" t="s">
        <v>51</v>
      </c>
      <c r="F167" s="74" t="s">
        <v>284</v>
      </c>
      <c r="G167" s="74" t="s">
        <v>118</v>
      </c>
      <c r="H167" s="110"/>
      <c r="I167" s="161"/>
    </row>
    <row r="168" spans="2:9" ht="20.25" customHeight="1" hidden="1">
      <c r="B168" s="33" t="s">
        <v>278</v>
      </c>
      <c r="C168" s="27" t="s">
        <v>170</v>
      </c>
      <c r="D168" s="27" t="s">
        <v>60</v>
      </c>
      <c r="E168" s="27" t="s">
        <v>49</v>
      </c>
      <c r="F168" s="27" t="s">
        <v>279</v>
      </c>
      <c r="G168" s="27"/>
      <c r="H168" s="110">
        <f>H169+H170+H171</f>
        <v>0</v>
      </c>
      <c r="I168" s="143">
        <f>I169+I170+I171</f>
        <v>0</v>
      </c>
    </row>
    <row r="169" spans="2:9" ht="24.75" customHeight="1" hidden="1">
      <c r="B169" s="33" t="s">
        <v>280</v>
      </c>
      <c r="C169" s="27" t="s">
        <v>170</v>
      </c>
      <c r="D169" s="27" t="s">
        <v>60</v>
      </c>
      <c r="E169" s="27" t="s">
        <v>49</v>
      </c>
      <c r="F169" s="27" t="s">
        <v>279</v>
      </c>
      <c r="G169" s="27" t="s">
        <v>150</v>
      </c>
      <c r="H169" s="110"/>
      <c r="I169" s="143"/>
    </row>
    <row r="170" spans="2:9" ht="38.25" customHeight="1" hidden="1">
      <c r="B170" s="33" t="s">
        <v>281</v>
      </c>
      <c r="C170" s="27" t="s">
        <v>170</v>
      </c>
      <c r="D170" s="27" t="s">
        <v>60</v>
      </c>
      <c r="E170" s="27" t="s">
        <v>49</v>
      </c>
      <c r="F170" s="27" t="s">
        <v>279</v>
      </c>
      <c r="G170" s="27" t="s">
        <v>282</v>
      </c>
      <c r="H170" s="110"/>
      <c r="I170" s="143"/>
    </row>
    <row r="171" spans="2:9" ht="38.25" hidden="1">
      <c r="B171" s="33" t="s">
        <v>165</v>
      </c>
      <c r="C171" s="27" t="s">
        <v>170</v>
      </c>
      <c r="D171" s="27" t="s">
        <v>60</v>
      </c>
      <c r="E171" s="27" t="s">
        <v>49</v>
      </c>
      <c r="F171" s="27" t="s">
        <v>279</v>
      </c>
      <c r="G171" s="27" t="s">
        <v>118</v>
      </c>
      <c r="H171" s="110"/>
      <c r="I171" s="143"/>
    </row>
    <row r="172" spans="2:9" s="5" customFormat="1" ht="26.25" customHeight="1">
      <c r="B172" s="32" t="s">
        <v>107</v>
      </c>
      <c r="C172" s="184">
        <v>991</v>
      </c>
      <c r="D172" s="37" t="s">
        <v>60</v>
      </c>
      <c r="E172" s="37" t="s">
        <v>52</v>
      </c>
      <c r="F172" s="37"/>
      <c r="G172" s="37"/>
      <c r="H172" s="137">
        <f aca="true" t="shared" si="7" ref="H172:I174">H173</f>
        <v>167.73</v>
      </c>
      <c r="I172" s="159">
        <f t="shared" si="7"/>
        <v>167.73</v>
      </c>
    </row>
    <row r="173" spans="2:9" ht="25.5">
      <c r="B173" s="33" t="s">
        <v>258</v>
      </c>
      <c r="C173" s="27" t="s">
        <v>170</v>
      </c>
      <c r="D173" s="27" t="s">
        <v>60</v>
      </c>
      <c r="E173" s="27" t="s">
        <v>52</v>
      </c>
      <c r="F173" s="27" t="s">
        <v>259</v>
      </c>
      <c r="G173" s="27"/>
      <c r="H173" s="110">
        <f t="shared" si="7"/>
        <v>167.73</v>
      </c>
      <c r="I173" s="143">
        <f t="shared" si="7"/>
        <v>167.73</v>
      </c>
    </row>
    <row r="174" spans="2:9" ht="12.75">
      <c r="B174" s="33" t="s">
        <v>260</v>
      </c>
      <c r="C174" s="27" t="s">
        <v>170</v>
      </c>
      <c r="D174" s="27" t="s">
        <v>60</v>
      </c>
      <c r="E174" s="27" t="s">
        <v>52</v>
      </c>
      <c r="F174" s="27" t="s">
        <v>261</v>
      </c>
      <c r="G174" s="27"/>
      <c r="H174" s="110">
        <f t="shared" si="7"/>
        <v>167.73</v>
      </c>
      <c r="I174" s="143">
        <f t="shared" si="7"/>
        <v>167.73</v>
      </c>
    </row>
    <row r="175" spans="2:9" ht="20.25" customHeight="1">
      <c r="B175" s="33" t="s">
        <v>278</v>
      </c>
      <c r="C175" s="27" t="s">
        <v>170</v>
      </c>
      <c r="D175" s="27" t="s">
        <v>60</v>
      </c>
      <c r="E175" s="27" t="s">
        <v>52</v>
      </c>
      <c r="F175" s="27" t="s">
        <v>279</v>
      </c>
      <c r="G175" s="27"/>
      <c r="H175" s="110">
        <f>H176+H177+H178</f>
        <v>167.73</v>
      </c>
      <c r="I175" s="143">
        <f>I176+I177+I178</f>
        <v>167.73</v>
      </c>
    </row>
    <row r="176" spans="2:9" ht="24.75" customHeight="1" hidden="1">
      <c r="B176" s="33" t="s">
        <v>280</v>
      </c>
      <c r="C176" s="27" t="s">
        <v>170</v>
      </c>
      <c r="D176" s="27" t="s">
        <v>60</v>
      </c>
      <c r="E176" s="27" t="s">
        <v>52</v>
      </c>
      <c r="F176" s="27" t="s">
        <v>279</v>
      </c>
      <c r="G176" s="27" t="s">
        <v>150</v>
      </c>
      <c r="H176" s="110"/>
      <c r="I176" s="143"/>
    </row>
    <row r="177" spans="2:9" ht="38.25" customHeight="1" hidden="1">
      <c r="B177" s="33" t="s">
        <v>281</v>
      </c>
      <c r="C177" s="27" t="s">
        <v>170</v>
      </c>
      <c r="D177" s="27" t="s">
        <v>60</v>
      </c>
      <c r="E177" s="27" t="s">
        <v>52</v>
      </c>
      <c r="F177" s="27" t="s">
        <v>279</v>
      </c>
      <c r="G177" s="27" t="s">
        <v>282</v>
      </c>
      <c r="H177" s="110"/>
      <c r="I177" s="143"/>
    </row>
    <row r="178" spans="2:9" ht="17.25" customHeight="1">
      <c r="B178" s="33" t="s">
        <v>262</v>
      </c>
      <c r="C178" s="27" t="s">
        <v>170</v>
      </c>
      <c r="D178" s="27" t="s">
        <v>60</v>
      </c>
      <c r="E178" s="27" t="s">
        <v>52</v>
      </c>
      <c r="F178" s="27" t="s">
        <v>279</v>
      </c>
      <c r="G178" s="27"/>
      <c r="H178" s="138">
        <f>H179+H180</f>
        <v>167.73</v>
      </c>
      <c r="I178" s="143">
        <f>I179+I180</f>
        <v>167.73</v>
      </c>
    </row>
    <row r="179" spans="2:9" ht="14.25" customHeight="1">
      <c r="B179" s="33" t="s">
        <v>336</v>
      </c>
      <c r="C179" s="27" t="s">
        <v>170</v>
      </c>
      <c r="D179" s="27" t="s">
        <v>60</v>
      </c>
      <c r="E179" s="27" t="s">
        <v>52</v>
      </c>
      <c r="F179" s="27" t="s">
        <v>279</v>
      </c>
      <c r="G179" s="27" t="s">
        <v>150</v>
      </c>
      <c r="H179" s="138">
        <v>128.825</v>
      </c>
      <c r="I179" s="138">
        <v>128.825</v>
      </c>
    </row>
    <row r="180" spans="2:9" ht="38.25" customHeight="1">
      <c r="B180" s="33" t="s">
        <v>281</v>
      </c>
      <c r="C180" s="27" t="s">
        <v>170</v>
      </c>
      <c r="D180" s="27" t="s">
        <v>60</v>
      </c>
      <c r="E180" s="27" t="s">
        <v>52</v>
      </c>
      <c r="F180" s="27" t="s">
        <v>279</v>
      </c>
      <c r="G180" s="27" t="s">
        <v>282</v>
      </c>
      <c r="H180" s="138">
        <v>38.905</v>
      </c>
      <c r="I180" s="138">
        <v>38.905</v>
      </c>
    </row>
    <row r="181" spans="1:9" s="123" customFormat="1" ht="12.75" hidden="1">
      <c r="A181" s="128"/>
      <c r="B181" s="126" t="s">
        <v>41</v>
      </c>
      <c r="C181" s="126">
        <v>991</v>
      </c>
      <c r="D181" s="126" t="s">
        <v>61</v>
      </c>
      <c r="E181" s="126" t="s">
        <v>49</v>
      </c>
      <c r="F181" s="126"/>
      <c r="G181" s="126"/>
      <c r="H181" s="165">
        <f aca="true" t="shared" si="8" ref="H181:I184">H182</f>
        <v>0</v>
      </c>
      <c r="I181" s="166">
        <f t="shared" si="8"/>
        <v>0</v>
      </c>
    </row>
    <row r="182" spans="1:9" ht="25.5" hidden="1">
      <c r="A182" s="112"/>
      <c r="B182" s="33" t="s">
        <v>258</v>
      </c>
      <c r="C182" s="27" t="s">
        <v>170</v>
      </c>
      <c r="D182" s="27" t="s">
        <v>61</v>
      </c>
      <c r="E182" s="27" t="s">
        <v>49</v>
      </c>
      <c r="F182" s="27" t="s">
        <v>259</v>
      </c>
      <c r="G182" s="27"/>
      <c r="H182" s="113">
        <f t="shared" si="8"/>
        <v>0</v>
      </c>
      <c r="I182" s="143">
        <f t="shared" si="8"/>
        <v>0</v>
      </c>
    </row>
    <row r="183" spans="1:9" ht="12.75" hidden="1">
      <c r="A183" s="112"/>
      <c r="B183" s="33" t="s">
        <v>260</v>
      </c>
      <c r="C183" s="27" t="s">
        <v>170</v>
      </c>
      <c r="D183" s="27" t="s">
        <v>61</v>
      </c>
      <c r="E183" s="27" t="s">
        <v>49</v>
      </c>
      <c r="F183" s="27" t="s">
        <v>261</v>
      </c>
      <c r="G183" s="27"/>
      <c r="H183" s="113">
        <f t="shared" si="8"/>
        <v>0</v>
      </c>
      <c r="I183" s="143">
        <f t="shared" si="8"/>
        <v>0</v>
      </c>
    </row>
    <row r="184" spans="1:9" ht="12.75" hidden="1">
      <c r="A184" s="112"/>
      <c r="B184" s="39" t="s">
        <v>305</v>
      </c>
      <c r="C184" s="78">
        <v>991</v>
      </c>
      <c r="D184" s="27" t="s">
        <v>61</v>
      </c>
      <c r="E184" s="27" t="s">
        <v>49</v>
      </c>
      <c r="F184" s="27" t="s">
        <v>306</v>
      </c>
      <c r="G184" s="27"/>
      <c r="H184" s="113">
        <f t="shared" si="8"/>
        <v>0</v>
      </c>
      <c r="I184" s="143">
        <f t="shared" si="8"/>
        <v>0</v>
      </c>
    </row>
    <row r="185" spans="1:9" ht="41.25" customHeight="1" hidden="1">
      <c r="A185" s="112"/>
      <c r="B185" s="33" t="s">
        <v>345</v>
      </c>
      <c r="C185" s="78">
        <v>990</v>
      </c>
      <c r="D185" s="27" t="s">
        <v>61</v>
      </c>
      <c r="E185" s="27" t="s">
        <v>49</v>
      </c>
      <c r="F185" s="27" t="s">
        <v>306</v>
      </c>
      <c r="G185" s="27" t="s">
        <v>346</v>
      </c>
      <c r="H185" s="129"/>
      <c r="I185" s="143"/>
    </row>
    <row r="186" spans="1:9" ht="12.75">
      <c r="A186" s="224" t="s">
        <v>151</v>
      </c>
      <c r="B186" s="225"/>
      <c r="C186" s="78"/>
      <c r="D186" s="27"/>
      <c r="E186" s="27"/>
      <c r="F186" s="27"/>
      <c r="G186" s="11"/>
      <c r="H186" s="192">
        <v>36.71</v>
      </c>
      <c r="I186" s="192">
        <v>75.33</v>
      </c>
    </row>
    <row r="187" spans="1:9" ht="12.75">
      <c r="A187" s="219" t="s">
        <v>63</v>
      </c>
      <c r="B187" s="220"/>
      <c r="C187" s="11"/>
      <c r="D187" s="11"/>
      <c r="E187" s="11"/>
      <c r="F187" s="11"/>
      <c r="G187" s="11"/>
      <c r="H187" s="160">
        <f>H13+H186</f>
        <v>3155.0999999999995</v>
      </c>
      <c r="I187" s="160">
        <f>I13+I186</f>
        <v>3177.5</v>
      </c>
    </row>
  </sheetData>
  <sheetProtection/>
  <mergeCells count="12">
    <mergeCell ref="C11:C12"/>
    <mergeCell ref="D11:D12"/>
    <mergeCell ref="E11:E12"/>
    <mergeCell ref="F11:F12"/>
    <mergeCell ref="A186:B186"/>
    <mergeCell ref="A187:B187"/>
    <mergeCell ref="A8:H9"/>
    <mergeCell ref="A13:A117"/>
    <mergeCell ref="G11:G12"/>
    <mergeCell ref="A11:A12"/>
    <mergeCell ref="H11:I11"/>
    <mergeCell ref="B11:B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5" zoomScaleSheetLayoutView="115" workbookViewId="0" topLeftCell="A1">
      <selection activeCell="C16" sqref="C16"/>
    </sheetView>
  </sheetViews>
  <sheetFormatPr defaultColWidth="9.00390625" defaultRowHeight="12.75"/>
  <cols>
    <col min="1" max="1" width="28.375" style="4" customWidth="1"/>
    <col min="2" max="2" width="55.75390625" style="4" customWidth="1"/>
    <col min="3" max="3" width="12.625" style="4" bestFit="1" customWidth="1"/>
    <col min="4" max="16384" width="9.125" style="4" customWidth="1"/>
  </cols>
  <sheetData>
    <row r="1" ht="12.75" customHeight="1">
      <c r="C1" s="1" t="s">
        <v>162</v>
      </c>
    </row>
    <row r="2" ht="15">
      <c r="C2" s="1" t="str">
        <f>1!D2</f>
        <v>к Решению № 93  от  09  февраля 2024 года</v>
      </c>
    </row>
    <row r="3" ht="12.75" customHeight="1">
      <c r="C3" s="1" t="str">
        <f>1!D3</f>
        <v> "О внесении изменений в решение Совета депутатов МО СП "Хасуртайское"</v>
      </c>
    </row>
    <row r="4" spans="1:3" ht="15">
      <c r="A4" s="6"/>
      <c r="C4" s="1" t="str">
        <f>1!D4</f>
        <v>от 26 декабря 2023 года №90 «О бюджете муниципального образования  сельское поселение</v>
      </c>
    </row>
    <row r="5" spans="1:3" ht="12.75" customHeight="1">
      <c r="A5" s="7"/>
      <c r="C5" s="1" t="str">
        <f>1!D5</f>
        <v>«Хасуртайское»  на 2024 год и на плановый период 2025 и 2026 годов»</v>
      </c>
    </row>
    <row r="6" spans="1:3" ht="15">
      <c r="A6" s="8"/>
      <c r="C6" s="1"/>
    </row>
    <row r="7" ht="12.75">
      <c r="A7" s="8"/>
    </row>
    <row r="8" spans="1:3" ht="12.75" customHeight="1">
      <c r="A8" s="211" t="s">
        <v>390</v>
      </c>
      <c r="B8" s="211"/>
      <c r="C8" s="211"/>
    </row>
    <row r="9" spans="1:3" ht="12.75" customHeight="1">
      <c r="A9" s="211"/>
      <c r="B9" s="211"/>
      <c r="C9" s="211"/>
    </row>
    <row r="10" spans="1:3" ht="12.75" customHeight="1">
      <c r="A10" s="9"/>
      <c r="C10" s="16" t="s">
        <v>23</v>
      </c>
    </row>
    <row r="11" spans="1:3" ht="21" customHeight="1">
      <c r="A11" s="12" t="s">
        <v>32</v>
      </c>
      <c r="B11" s="12" t="s">
        <v>0</v>
      </c>
      <c r="C11" s="12" t="s">
        <v>65</v>
      </c>
    </row>
    <row r="12" spans="1:3" ht="33.75" customHeight="1">
      <c r="A12" s="42" t="s">
        <v>158</v>
      </c>
      <c r="B12" s="22" t="s">
        <v>309</v>
      </c>
      <c r="C12" s="99">
        <f>C14+C15</f>
        <v>552.2461800000001</v>
      </c>
    </row>
    <row r="13" spans="1:3" ht="36" customHeight="1">
      <c r="A13" s="21" t="s">
        <v>239</v>
      </c>
      <c r="B13" s="23" t="s">
        <v>159</v>
      </c>
      <c r="C13" s="99">
        <v>-3141</v>
      </c>
    </row>
    <row r="14" spans="1:3" ht="36" customHeight="1">
      <c r="A14" s="21" t="s">
        <v>240</v>
      </c>
      <c r="B14" s="22" t="s">
        <v>310</v>
      </c>
      <c r="C14" s="99">
        <f>C13</f>
        <v>-3141</v>
      </c>
    </row>
    <row r="15" spans="1:3" ht="34.5" customHeight="1">
      <c r="A15" s="21" t="s">
        <v>241</v>
      </c>
      <c r="B15" s="22" t="s">
        <v>160</v>
      </c>
      <c r="C15" s="99">
        <v>3693.24618</v>
      </c>
    </row>
    <row r="16" spans="1:3" ht="30">
      <c r="A16" s="21" t="s">
        <v>311</v>
      </c>
      <c r="B16" s="22" t="s">
        <v>249</v>
      </c>
      <c r="C16" s="99">
        <f>C15</f>
        <v>3693.24618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2024-02-08T01:24:08Z</cp:lastPrinted>
  <dcterms:created xsi:type="dcterms:W3CDTF">2009-12-08T03:06:20Z</dcterms:created>
  <dcterms:modified xsi:type="dcterms:W3CDTF">2024-02-08T01:24:30Z</dcterms:modified>
  <cp:category/>
  <cp:version/>
  <cp:contentType/>
  <cp:contentStatus/>
</cp:coreProperties>
</file>